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lyn.Cabradilla\Desktop\Blank Forms\"/>
    </mc:Choice>
  </mc:AlternateContent>
  <bookViews>
    <workbookView xWindow="0" yWindow="420" windowWidth="25200" windowHeight="11640"/>
  </bookViews>
  <sheets>
    <sheet name="Final Feb 1 2024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2" i="1" l="1"/>
  <c r="F101" i="1"/>
  <c r="G101" i="1" s="1"/>
  <c r="G100" i="1"/>
  <c r="G99" i="1"/>
  <c r="I94" i="1"/>
  <c r="G94" i="1"/>
  <c r="F94" i="1"/>
  <c r="G92" i="1"/>
  <c r="I92" i="1" s="1"/>
  <c r="F92" i="1"/>
  <c r="G91" i="1"/>
  <c r="F91" i="1"/>
  <c r="I91" i="1" s="1"/>
  <c r="G90" i="1"/>
  <c r="F90" i="1"/>
  <c r="G89" i="1"/>
  <c r="F89" i="1"/>
  <c r="I89" i="1" s="1"/>
  <c r="G88" i="1"/>
  <c r="I88" i="1" s="1"/>
  <c r="F88" i="1"/>
  <c r="I87" i="1"/>
  <c r="G87" i="1"/>
  <c r="F87" i="1"/>
  <c r="G86" i="1"/>
  <c r="I86" i="1" s="1"/>
  <c r="F86" i="1"/>
  <c r="G85" i="1"/>
  <c r="I85" i="1" s="1"/>
  <c r="F85" i="1"/>
  <c r="I83" i="1"/>
  <c r="G82" i="1"/>
  <c r="F82" i="1"/>
  <c r="G81" i="1"/>
  <c r="F81" i="1"/>
  <c r="I81" i="1" s="1"/>
  <c r="G80" i="1"/>
  <c r="F80" i="1"/>
  <c r="I80" i="1" s="1"/>
  <c r="G79" i="1"/>
  <c r="F79" i="1"/>
  <c r="G78" i="1"/>
  <c r="F78" i="1"/>
  <c r="I78" i="1" s="1"/>
  <c r="G77" i="1"/>
  <c r="F77" i="1"/>
  <c r="I77" i="1" s="1"/>
  <c r="I76" i="1"/>
  <c r="G75" i="1"/>
  <c r="I75" i="1" s="1"/>
  <c r="F75" i="1"/>
  <c r="G74" i="1"/>
  <c r="F74" i="1"/>
  <c r="G72" i="1"/>
  <c r="F72" i="1"/>
  <c r="F71" i="1"/>
  <c r="I71" i="1" s="1"/>
  <c r="G70" i="1"/>
  <c r="F70" i="1"/>
  <c r="I70" i="1" s="1"/>
  <c r="F68" i="1"/>
  <c r="I68" i="1" s="1"/>
  <c r="F67" i="1"/>
  <c r="I67" i="1" s="1"/>
  <c r="G65" i="1"/>
  <c r="F65" i="1"/>
  <c r="G64" i="1"/>
  <c r="F64" i="1"/>
  <c r="I64" i="1" s="1"/>
  <c r="G61" i="1"/>
  <c r="F61" i="1"/>
  <c r="I61" i="1" s="1"/>
  <c r="G60" i="1"/>
  <c r="F60" i="1"/>
  <c r="G59" i="1"/>
  <c r="F59" i="1"/>
  <c r="I59" i="1" s="1"/>
  <c r="G58" i="1"/>
  <c r="F58" i="1"/>
  <c r="I58" i="1" s="1"/>
  <c r="G57" i="1"/>
  <c r="F57" i="1"/>
  <c r="G56" i="1"/>
  <c r="F56" i="1"/>
  <c r="I56" i="1" s="1"/>
  <c r="G55" i="1"/>
  <c r="F55" i="1"/>
  <c r="I55" i="1" s="1"/>
  <c r="G54" i="1"/>
  <c r="F54" i="1"/>
  <c r="G53" i="1"/>
  <c r="F53" i="1"/>
  <c r="I53" i="1" s="1"/>
  <c r="G52" i="1"/>
  <c r="F52" i="1"/>
  <c r="I52" i="1" s="1"/>
  <c r="G51" i="1"/>
  <c r="F51" i="1"/>
  <c r="I49" i="1"/>
  <c r="G48" i="1"/>
  <c r="I48" i="1" s="1"/>
  <c r="F48" i="1"/>
  <c r="G47" i="1"/>
  <c r="F47" i="1"/>
  <c r="I47" i="1" s="1"/>
  <c r="G46" i="1"/>
  <c r="F46" i="1"/>
  <c r="I46" i="1" s="1"/>
  <c r="G45" i="1"/>
  <c r="F45" i="1"/>
  <c r="I45" i="1" s="1"/>
  <c r="G44" i="1"/>
  <c r="F44" i="1"/>
  <c r="I43" i="1"/>
  <c r="G43" i="1"/>
  <c r="F43" i="1"/>
  <c r="G42" i="1"/>
  <c r="F42" i="1"/>
  <c r="G41" i="1"/>
  <c r="I41" i="1" s="1"/>
  <c r="F41" i="1"/>
  <c r="G40" i="1"/>
  <c r="F40" i="1"/>
  <c r="I40" i="1" s="1"/>
  <c r="G39" i="1"/>
  <c r="F39" i="1"/>
  <c r="I39" i="1" s="1"/>
  <c r="F36" i="1"/>
  <c r="I36" i="1" s="1"/>
  <c r="G35" i="1"/>
  <c r="F35" i="1"/>
  <c r="G34" i="1"/>
  <c r="F34" i="1"/>
  <c r="G33" i="1"/>
  <c r="I33" i="1" s="1"/>
  <c r="F33" i="1"/>
  <c r="G32" i="1"/>
  <c r="F32" i="1"/>
  <c r="I32" i="1" s="1"/>
  <c r="G31" i="1"/>
  <c r="F31" i="1"/>
  <c r="G30" i="1"/>
  <c r="F30" i="1"/>
  <c r="G29" i="1"/>
  <c r="F29" i="1"/>
  <c r="G28" i="1"/>
  <c r="F28" i="1"/>
  <c r="I28" i="1" s="1"/>
  <c r="G26" i="1"/>
  <c r="I26" i="1" s="1"/>
  <c r="F26" i="1"/>
  <c r="G25" i="1"/>
  <c r="F25" i="1"/>
  <c r="I25" i="1" s="1"/>
  <c r="G23" i="1"/>
  <c r="F23" i="1"/>
  <c r="G22" i="1"/>
  <c r="F22" i="1"/>
  <c r="G21" i="1"/>
  <c r="F21" i="1"/>
  <c r="I21" i="1" s="1"/>
  <c r="G20" i="1"/>
  <c r="F20" i="1"/>
  <c r="I20" i="1" s="1"/>
  <c r="I29" i="1" l="1"/>
  <c r="I35" i="1"/>
  <c r="I72" i="1"/>
  <c r="I22" i="1"/>
  <c r="I96" i="1" s="1"/>
  <c r="H100" i="1" s="1"/>
  <c r="I30" i="1"/>
  <c r="I74" i="1"/>
  <c r="I34" i="1"/>
  <c r="I44" i="1"/>
  <c r="I90" i="1"/>
  <c r="I23" i="1"/>
  <c r="I31" i="1"/>
  <c r="I42" i="1"/>
  <c r="I51" i="1"/>
  <c r="I54" i="1"/>
  <c r="I57" i="1"/>
  <c r="I60" i="1"/>
  <c r="I65" i="1"/>
  <c r="I79" i="1"/>
  <c r="I82" i="1"/>
</calcChain>
</file>

<file path=xl/comments1.xml><?xml version="1.0" encoding="utf-8"?>
<comments xmlns="http://schemas.openxmlformats.org/spreadsheetml/2006/main">
  <authors>
    <author>Preston.Valerie</author>
  </authors>
  <commentList>
    <comment ref="A51" authorId="0" shapeId="0">
      <text>
        <r>
          <rPr>
            <sz val="8"/>
            <color indexed="81"/>
            <rFont val="Tahoma"/>
            <family val="2"/>
          </rPr>
          <t>Includes 2 spkrs w/stands, amplifier, 2 mics w/stands, all cords.</t>
        </r>
      </text>
    </comment>
    <comment ref="A54" authorId="0" shapeId="0">
      <text>
        <r>
          <rPr>
            <sz val="8"/>
            <color indexed="81"/>
            <rFont val="Tahoma"/>
            <family val="2"/>
          </rPr>
          <t>TOA</t>
        </r>
      </text>
    </comment>
    <comment ref="A56" authorId="0" shapeId="0">
      <text>
        <r>
          <rPr>
            <sz val="8"/>
            <color indexed="81"/>
            <rFont val="Tahoma"/>
            <family val="2"/>
          </rPr>
          <t>8 PAR 56 fixtures, 2 dimmer packs, Lighting controller, 2 light tress and signal cables)</t>
        </r>
      </text>
    </comment>
  </commentList>
</comments>
</file>

<file path=xl/sharedStrings.xml><?xml version="1.0" encoding="utf-8"?>
<sst xmlns="http://schemas.openxmlformats.org/spreadsheetml/2006/main" count="200" uniqueCount="130">
  <si>
    <t>SPECIAL EVENTS RENTAL CONTRACT</t>
  </si>
  <si>
    <t>Updated Jan 2024/DC</t>
  </si>
  <si>
    <t>Rental equipment reservations should be made no less than two (2) weeks advance and payments must be made at least</t>
  </si>
  <si>
    <t>thirty-six (36) hours in advance.  Cancellations made forty-eight (48) hours in advance will receive a full refund.</t>
  </si>
  <si>
    <t>Name/Rank</t>
  </si>
  <si>
    <t>Work Phone</t>
  </si>
  <si>
    <t>Command/Organization</t>
  </si>
  <si>
    <t>Cell Phone</t>
  </si>
  <si>
    <t>Event/Date of Event</t>
  </si>
  <si>
    <t xml:space="preserve">Email </t>
  </si>
  <si>
    <t xml:space="preserve">Location of Event </t>
  </si>
  <si>
    <t>Account #</t>
  </si>
  <si>
    <t xml:space="preserve">DATE                               TIME    </t>
  </si>
  <si>
    <t>Delivery Options</t>
  </si>
  <si>
    <t xml:space="preserve">Pickup Options </t>
  </si>
  <si>
    <t xml:space="preserve">DATE                           TIME  </t>
  </si>
  <si>
    <t xml:space="preserve">1. Self Pick-Up </t>
  </si>
  <si>
    <t>1. Self Return</t>
  </si>
  <si>
    <t xml:space="preserve">2. Delivery Only </t>
  </si>
  <si>
    <t>2. Pick up Only</t>
  </si>
  <si>
    <t xml:space="preserve">           3.Delivery/Setup</t>
  </si>
  <si>
    <t xml:space="preserve">3. P/U and B/D </t>
  </si>
  <si>
    <t>NOTES:</t>
  </si>
  <si>
    <t>RENTAL ITEMS</t>
  </si>
  <si>
    <t>Qty</t>
  </si>
  <si>
    <t>Qty Avail</t>
  </si>
  <si>
    <t>Unit Cost</t>
  </si>
  <si>
    <t>1st Day</t>
  </si>
  <si>
    <t>Additional Day</t>
  </si>
  <si>
    <t># Days</t>
  </si>
  <si>
    <t>Total</t>
  </si>
  <si>
    <t>CHAIRS/CHAIR COVERS</t>
  </si>
  <si>
    <t>Folding Chair (Black)</t>
  </si>
  <si>
    <t>@</t>
  </si>
  <si>
    <t>Folding Chair (White)</t>
  </si>
  <si>
    <t xml:space="preserve">Chair Cover Only (White) </t>
  </si>
  <si>
    <t>Stage Chair with White Cover</t>
  </si>
  <si>
    <t>TABLES</t>
  </si>
  <si>
    <t>Folding Table, 8ft Rectangular</t>
  </si>
  <si>
    <t>Tablecloth (spandex 8ft)</t>
  </si>
  <si>
    <t>OFFICIAL FUNCTION ITEMS</t>
  </si>
  <si>
    <t xml:space="preserve">Podium </t>
  </si>
  <si>
    <t xml:space="preserve">Red Carpet per Roll 20ft </t>
  </si>
  <si>
    <t>Red Carpet per Roll 60ft</t>
  </si>
  <si>
    <t>US States Flag Set</t>
  </si>
  <si>
    <t xml:space="preserve">Official Stage Flag (Set of 3) </t>
  </si>
  <si>
    <t xml:space="preserve">Bullets, Ornamental Brass (set of 6) </t>
  </si>
  <si>
    <t>Bullets, Ornamental Brass (set of 4)</t>
  </si>
  <si>
    <t>Ceremonial Bell</t>
  </si>
  <si>
    <t>Bunting (Nylon), 180' Roll **</t>
  </si>
  <si>
    <t>**Bunting rolls are not a returnable item.</t>
  </si>
  <si>
    <t>TENTS</t>
  </si>
  <si>
    <t xml:space="preserve">10' x 10' Pop Up </t>
  </si>
  <si>
    <t>12' x 18' Canopy **</t>
  </si>
  <si>
    <t>12' x 18' (with sides)**</t>
  </si>
  <si>
    <t>Changing Tent 16' x 16'</t>
  </si>
  <si>
    <t>16' x 20' Arch Frame Tent**</t>
  </si>
  <si>
    <t>16' x 40' Arch Frame Tent**</t>
  </si>
  <si>
    <t>16' x 60' Arch Frame Tent**</t>
  </si>
  <si>
    <t>35' Octagon**</t>
  </si>
  <si>
    <r>
      <t>40' x 40' Canopy Tent</t>
    </r>
    <r>
      <rPr>
        <sz val="8"/>
        <rFont val="Arial"/>
        <family val="2"/>
      </rPr>
      <t xml:space="preserve"> **</t>
    </r>
  </si>
  <si>
    <t>40' x 40' (with sides)**</t>
  </si>
  <si>
    <t>**Labor Required.</t>
  </si>
  <si>
    <t>ENTERTAINMENT</t>
  </si>
  <si>
    <t xml:space="preserve">Basic PA System </t>
  </si>
  <si>
    <t>Add'l Speakers w/ stands (pair)</t>
  </si>
  <si>
    <t>Add'l Microphone w/ cord</t>
  </si>
  <si>
    <t>Wireless Mic system w/ 1 mic</t>
  </si>
  <si>
    <t>Microphone Stand</t>
  </si>
  <si>
    <t>Lighting System</t>
  </si>
  <si>
    <t>4' x 8' stage</t>
  </si>
  <si>
    <t>8' x 8' stage</t>
  </si>
  <si>
    <t>8' x 16' stage</t>
  </si>
  <si>
    <t>8' x 20' stage</t>
  </si>
  <si>
    <t>**12' x 24' stage</t>
  </si>
  <si>
    <t xml:space="preserve">GENERATORS </t>
  </si>
  <si>
    <t>Generator 5kw (gasoline)</t>
  </si>
  <si>
    <t xml:space="preserve">Generator 8kw (diesel) </t>
  </si>
  <si>
    <t xml:space="preserve">OUTDOOR HEATING </t>
  </si>
  <si>
    <t>Propane Heaters (no propane)</t>
  </si>
  <si>
    <t>Propane Heater with Propane</t>
  </si>
  <si>
    <t>GRILLS</t>
  </si>
  <si>
    <t>6' propane grill w/cleaning  (No propane tank)</t>
  </si>
  <si>
    <t>Propane tanks (2)</t>
  </si>
  <si>
    <t>4' charcoal grill w/ cleaning</t>
  </si>
  <si>
    <t xml:space="preserve">AIR TOYS </t>
  </si>
  <si>
    <t>Indoor Bounce House **</t>
  </si>
  <si>
    <t>Basic Bounce Castle **</t>
  </si>
  <si>
    <t>Princess Themed Basic Bounce **</t>
  </si>
  <si>
    <t>Sports Themed Basic Bounce**</t>
  </si>
  <si>
    <t>Bounce House Slide Combo **</t>
  </si>
  <si>
    <r>
      <t>Extreme Cannonball Air Blaster</t>
    </r>
    <r>
      <rPr>
        <b/>
        <sz val="9"/>
        <rFont val="Arial"/>
        <family val="2"/>
      </rPr>
      <t>**</t>
    </r>
  </si>
  <si>
    <t>Joust **</t>
  </si>
  <si>
    <t>Boxing Ring w/ Gloves  **</t>
  </si>
  <si>
    <t>Adrenaline Rush (Obst. Course)**</t>
  </si>
  <si>
    <t xml:space="preserve">**Cleaning Fee Required for each air toy rental.  Grass or Turf ONLY.  </t>
  </si>
  <si>
    <t>PARTY/PICNIC RENTALS</t>
  </si>
  <si>
    <t>Corn Hole/Baggo</t>
  </si>
  <si>
    <t>Washer Toss</t>
  </si>
  <si>
    <t>Giant Chess or Checkers</t>
  </si>
  <si>
    <t>Ice Chest 128QT</t>
  </si>
  <si>
    <t>Ice Chest 70-100qt.</t>
  </si>
  <si>
    <t>Kan Jam Game</t>
  </si>
  <si>
    <t>Ladder Ball</t>
  </si>
  <si>
    <t xml:space="preserve">Tug-O-War </t>
  </si>
  <si>
    <t>OTHER RECREATION</t>
  </si>
  <si>
    <t xml:space="preserve">Dunk Tank </t>
  </si>
  <si>
    <t>**Drop off and Pick up Only=Minimum 2 hours labor ($48.00)</t>
  </si>
  <si>
    <t>TOTAL Rental Cost</t>
  </si>
  <si>
    <t xml:space="preserve">LABOR FEES </t>
  </si>
  <si>
    <t># Of Man Hours</t>
  </si>
  <si>
    <t>Cost/Hour</t>
  </si>
  <si>
    <t>Estimate</t>
  </si>
  <si>
    <t>Total  Cost</t>
  </si>
  <si>
    <t>Cleaning/Sanatizing Fee</t>
  </si>
  <si>
    <t>REGULAR RATE</t>
  </si>
  <si>
    <t xml:space="preserve">OVERTIME RATE </t>
  </si>
  <si>
    <t>Delivery and Pick-Up Only</t>
  </si>
  <si>
    <t xml:space="preserve">I HAVE RECEIVED ALL EQUIPMENT AS LISTED ABOVE AND ACKNOWLEDGE THAT ALL EQUIPMENT HAS BEEN DELIVERED AND/OR SET UP AS PER CONTRACTED AGREEMENT.  RENTAL SALES POLICIES PAGE MUST BE SIGNED PRIOR TO RENTAL DROP OFF/PICK UP. </t>
  </si>
  <si>
    <t>LOGISTICS MANAGER'S SIGNATURE:</t>
  </si>
  <si>
    <t>DATE:</t>
  </si>
  <si>
    <t>CUSTOMER'S SIGNATURE:</t>
  </si>
  <si>
    <t xml:space="preserve">PRINT NAME: </t>
  </si>
  <si>
    <t>STAFF SIGNATURE:</t>
  </si>
  <si>
    <t xml:space="preserve">                                  </t>
  </si>
  <si>
    <t>CHECK IN ITEMS INSPECTED BY:</t>
  </si>
  <si>
    <t xml:space="preserve">(Within 48 hours of Return) </t>
  </si>
  <si>
    <t xml:space="preserve">DATE: </t>
  </si>
  <si>
    <t xml:space="preserve">Rental Sales Policies form is provided with the confirmed contract for review and signature. This must be returned prior to event day. </t>
  </si>
  <si>
    <t>Return completed form via email to MWR_Yokosuka_Special_Events@us.navy.mil, copy davilyn.a.cabradilla.naf@us.navy.mil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</si>
</sst>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_);\(0\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sz val="12"/>
      <color rgb="FFFF0000"/>
      <name val="Arial"/>
      <family val="2"/>
    </font>
    <font>
      <b/>
      <i/>
      <sz val="8"/>
      <color rgb="FF5C2C04"/>
      <name val="Arial"/>
      <family val="2"/>
    </font>
    <font>
      <b/>
      <sz val="9"/>
      <color theme="9" tint="-0.49998474074526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17" fontId="5" fillId="0" borderId="0" xfId="0" applyNumberFormat="1" applyFont="1" applyFill="1" applyAlignment="1" applyProtection="1">
      <alignment horizontal="right"/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6" fillId="0" borderId="0" xfId="0" applyFont="1" applyFill="1"/>
    <xf numFmtId="0" fontId="7" fillId="3" borderId="0" xfId="0" applyFont="1" applyFill="1" applyBorder="1" applyAlignment="1" applyProtection="1">
      <alignment horizontal="left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right"/>
      <protection locked="0"/>
    </xf>
    <xf numFmtId="0" fontId="8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right"/>
      <protection locked="0"/>
    </xf>
    <xf numFmtId="0" fontId="2" fillId="5" borderId="8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left"/>
      <protection locked="0"/>
    </xf>
    <xf numFmtId="0" fontId="7" fillId="5" borderId="9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right"/>
      <protection locked="0"/>
    </xf>
    <xf numFmtId="0" fontId="12" fillId="3" borderId="4" xfId="0" applyFont="1" applyFill="1" applyBorder="1" applyAlignment="1" applyProtection="1">
      <alignment horizontal="left"/>
      <protection locked="0"/>
    </xf>
    <xf numFmtId="0" fontId="12" fillId="3" borderId="0" xfId="0" applyFont="1" applyFill="1" applyBorder="1" applyAlignment="1" applyProtection="1">
      <alignment horizontal="left"/>
      <protection locked="0"/>
    </xf>
    <xf numFmtId="49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Protection="1"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13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7" fillId="3" borderId="8" xfId="0" applyFont="1" applyFill="1" applyBorder="1" applyAlignment="1" applyProtection="1">
      <alignment horizontal="right"/>
      <protection locked="0"/>
    </xf>
    <xf numFmtId="0" fontId="2" fillId="3" borderId="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2" fillId="6" borderId="11" xfId="0" applyFont="1" applyFill="1" applyBorder="1" applyAlignment="1" applyProtection="1">
      <alignment horizontal="center"/>
      <protection locked="0"/>
    </xf>
    <xf numFmtId="7" fontId="2" fillId="6" borderId="11" xfId="1" applyNumberFormat="1" applyFont="1" applyFill="1" applyBorder="1" applyAlignment="1" applyProtection="1">
      <alignment horizontal="center"/>
    </xf>
    <xf numFmtId="164" fontId="2" fillId="6" borderId="11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0" fontId="2" fillId="6" borderId="11" xfId="0" applyFont="1" applyFill="1" applyBorder="1" applyAlignment="1" applyProtection="1">
      <alignment horizontal="center"/>
    </xf>
    <xf numFmtId="0" fontId="6" fillId="7" borderId="0" xfId="0" applyFont="1" applyFill="1"/>
    <xf numFmtId="0" fontId="0" fillId="7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horizontal="center"/>
    </xf>
    <xf numFmtId="7" fontId="2" fillId="7" borderId="0" xfId="1" applyNumberFormat="1" applyFont="1" applyFill="1" applyBorder="1" applyAlignment="1" applyProtection="1">
      <alignment horizontal="center"/>
    </xf>
    <xf numFmtId="0" fontId="2" fillId="6" borderId="11" xfId="0" applyFont="1" applyFill="1" applyBorder="1" applyAlignment="1" applyProtection="1">
      <alignment horizontal="center" vertical="top" wrapText="1"/>
    </xf>
    <xf numFmtId="7" fontId="2" fillId="6" borderId="11" xfId="1" applyNumberFormat="1" applyFont="1" applyFill="1" applyBorder="1" applyAlignment="1" applyProtection="1">
      <alignment horizontal="center" vertical="top" wrapText="1"/>
    </xf>
    <xf numFmtId="0" fontId="16" fillId="0" borderId="0" xfId="0" applyFont="1" applyFill="1"/>
    <xf numFmtId="0" fontId="0" fillId="0" borderId="0" xfId="0" applyFont="1" applyFill="1"/>
    <xf numFmtId="0" fontId="2" fillId="7" borderId="12" xfId="0" applyFont="1" applyFill="1" applyBorder="1" applyAlignment="1" applyProtection="1">
      <alignment horizontal="center"/>
      <protection locked="0"/>
    </xf>
    <xf numFmtId="0" fontId="2" fillId="7" borderId="12" xfId="0" applyFont="1" applyFill="1" applyBorder="1" applyAlignment="1" applyProtection="1">
      <alignment horizontal="center"/>
    </xf>
    <xf numFmtId="7" fontId="2" fillId="7" borderId="12" xfId="1" applyNumberFormat="1" applyFont="1" applyFill="1" applyBorder="1" applyAlignment="1" applyProtection="1">
      <alignment horizontal="center"/>
    </xf>
    <xf numFmtId="164" fontId="2" fillId="7" borderId="12" xfId="1" applyNumberFormat="1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Protection="1"/>
    <xf numFmtId="0" fontId="1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4" fontId="2" fillId="0" borderId="0" xfId="1" applyNumberFormat="1" applyFont="1" applyFill="1" applyBorder="1" applyProtection="1"/>
    <xf numFmtId="44" fontId="7" fillId="0" borderId="0" xfId="1" applyFont="1" applyFill="1" applyBorder="1" applyProtection="1"/>
    <xf numFmtId="0" fontId="2" fillId="0" borderId="0" xfId="0" applyFont="1" applyFill="1" applyBorder="1" applyProtection="1"/>
    <xf numFmtId="0" fontId="6" fillId="6" borderId="11" xfId="0" applyFont="1" applyFill="1" applyBorder="1" applyProtection="1"/>
    <xf numFmtId="0" fontId="2" fillId="6" borderId="11" xfId="0" applyFont="1" applyFill="1" applyBorder="1" applyAlignment="1" applyProtection="1">
      <alignment horizontal="right" shrinkToFit="1"/>
    </xf>
    <xf numFmtId="0" fontId="7" fillId="6" borderId="11" xfId="0" applyFont="1" applyFill="1" applyBorder="1" applyAlignment="1" applyProtection="1">
      <alignment horizontal="center"/>
    </xf>
    <xf numFmtId="0" fontId="7" fillId="6" borderId="13" xfId="0" applyFont="1" applyFill="1" applyBorder="1" applyAlignment="1" applyProtection="1">
      <alignment horizontal="center"/>
    </xf>
    <xf numFmtId="0" fontId="6" fillId="7" borderId="0" xfId="0" applyFont="1" applyFill="1" applyBorder="1" applyProtection="1"/>
    <xf numFmtId="0" fontId="7" fillId="7" borderId="0" xfId="0" applyFont="1" applyFill="1" applyBorder="1" applyAlignment="1" applyProtection="1">
      <alignment horizontal="center" shrinkToFit="1"/>
    </xf>
    <xf numFmtId="0" fontId="7" fillId="7" borderId="0" xfId="0" applyFont="1" applyFill="1" applyBorder="1" applyAlignment="1" applyProtection="1">
      <alignment horizontal="center"/>
    </xf>
    <xf numFmtId="165" fontId="7" fillId="7" borderId="0" xfId="1" applyNumberFormat="1" applyFont="1" applyFill="1" applyBorder="1" applyAlignment="1" applyProtection="1">
      <alignment horizontal="center"/>
    </xf>
    <xf numFmtId="165" fontId="7" fillId="7" borderId="0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5" fontId="2" fillId="0" borderId="0" xfId="0" applyNumberFormat="1" applyFont="1" applyFill="1" applyBorder="1" applyAlignment="1" applyProtection="1">
      <protection locked="0"/>
    </xf>
    <xf numFmtId="15" fontId="2" fillId="0" borderId="0" xfId="0" applyNumberFormat="1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15" fontId="2" fillId="0" borderId="5" xfId="0" applyNumberFormat="1" applyFont="1" applyFill="1" applyBorder="1" applyAlignment="1" applyProtection="1">
      <protection locked="0"/>
    </xf>
    <xf numFmtId="49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 applyProtection="1">
      <alignment horizontal="left" wrapText="1" shrinkToFit="1"/>
    </xf>
    <xf numFmtId="15" fontId="2" fillId="4" borderId="6" xfId="0" applyNumberFormat="1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10" fillId="4" borderId="6" xfId="2" applyFill="1" applyBorder="1" applyAlignment="1" applyProtection="1">
      <alignment horizontal="center"/>
      <protection locked="0"/>
    </xf>
    <xf numFmtId="0" fontId="0" fillId="4" borderId="7" xfId="0" applyFont="1" applyFill="1" applyBorder="1" applyAlignment="1">
      <alignment horizontal="center"/>
    </xf>
    <xf numFmtId="0" fontId="10" fillId="4" borderId="6" xfId="2" applyFont="1" applyFill="1" applyBorder="1" applyAlignment="1" applyProtection="1">
      <alignment horizontal="center"/>
      <protection locked="0"/>
    </xf>
    <xf numFmtId="49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/>
      <protection locked="0"/>
    </xf>
    <xf numFmtId="0" fontId="0" fillId="4" borderId="6" xfId="0" applyFont="1" applyFill="1" applyBorder="1" applyAlignment="1" applyProtection="1">
      <alignment horizontal="center"/>
      <protection locked="0"/>
    </xf>
    <xf numFmtId="0" fontId="14" fillId="8" borderId="0" xfId="0" applyFont="1" applyFill="1" applyBorder="1" applyAlignment="1" applyProtection="1">
      <alignment horizontal="center" wrapText="1"/>
      <protection locked="0"/>
    </xf>
    <xf numFmtId="0" fontId="14" fillId="8" borderId="0" xfId="0" applyFont="1" applyFill="1" applyBorder="1" applyAlignment="1" applyProtection="1">
      <alignment horizontal="center"/>
      <protection locked="0"/>
    </xf>
    <xf numFmtId="0" fontId="14" fillId="8" borderId="0" xfId="0" applyFont="1" applyFill="1" applyBorder="1" applyAlignment="1" applyProtection="1">
      <alignment horizontal="center"/>
    </xf>
    <xf numFmtId="0" fontId="14" fillId="8" borderId="0" xfId="0" applyFont="1" applyFill="1" applyBorder="1" applyAlignment="1" applyProtection="1">
      <alignment horizontal="center" wrapText="1"/>
    </xf>
    <xf numFmtId="0" fontId="14" fillId="8" borderId="0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/>
    </xf>
    <xf numFmtId="0" fontId="7" fillId="8" borderId="14" xfId="0" applyFont="1" applyFill="1" applyBorder="1" applyAlignment="1" applyProtection="1">
      <alignment horizontal="center"/>
    </xf>
    <xf numFmtId="0" fontId="7" fillId="8" borderId="4" xfId="0" applyFont="1" applyFill="1" applyBorder="1" applyAlignment="1" applyProtection="1">
      <alignment horizontal="center"/>
    </xf>
    <xf numFmtId="0" fontId="7" fillId="8" borderId="15" xfId="0" applyFont="1" applyFill="1" applyBorder="1" applyAlignment="1" applyProtection="1">
      <alignment horizontal="center"/>
    </xf>
    <xf numFmtId="165" fontId="7" fillId="8" borderId="4" xfId="0" applyNumberFormat="1" applyFont="1" applyFill="1" applyBorder="1" applyAlignment="1" applyProtection="1">
      <alignment horizontal="center" vertical="center"/>
    </xf>
    <xf numFmtId="165" fontId="7" fillId="8" borderId="15" xfId="0" applyNumberFormat="1" applyFont="1" applyFill="1" applyBorder="1" applyAlignment="1" applyProtection="1">
      <alignment horizontal="center" vertical="center"/>
    </xf>
    <xf numFmtId="165" fontId="7" fillId="8" borderId="8" xfId="0" applyNumberFormat="1" applyFont="1" applyFill="1" applyBorder="1" applyAlignment="1" applyProtection="1">
      <alignment horizontal="center" vertical="center"/>
    </xf>
    <xf numFmtId="165" fontId="7" fillId="8" borderId="16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 applyProtection="1">
      <alignment horizontal="left"/>
      <protection locked="0"/>
    </xf>
    <xf numFmtId="0" fontId="21" fillId="3" borderId="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0" fillId="4" borderId="17" xfId="0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center"/>
      <protection locked="0"/>
    </xf>
    <xf numFmtId="0" fontId="11" fillId="4" borderId="18" xfId="2" applyFont="1" applyFill="1" applyBorder="1" applyAlignment="1" applyProtection="1">
      <alignment horizontal="center"/>
      <protection locked="0"/>
    </xf>
    <xf numFmtId="0" fontId="10" fillId="4" borderId="18" xfId="2" applyFont="1" applyFill="1" applyBorder="1" applyAlignment="1" applyProtection="1">
      <alignment horizontal="center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49" fontId="2" fillId="4" borderId="19" xfId="0" applyNumberFormat="1" applyFont="1" applyFill="1" applyBorder="1" applyAlignment="1" applyProtection="1">
      <alignment horizontal="center" vertical="center"/>
      <protection locked="0"/>
    </xf>
    <xf numFmtId="49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Protection="1">
      <protection locked="0"/>
    </xf>
    <xf numFmtId="0" fontId="14" fillId="8" borderId="4" xfId="0" applyFont="1" applyFill="1" applyBorder="1" applyProtection="1"/>
    <xf numFmtId="0" fontId="14" fillId="8" borderId="15" xfId="0" applyFont="1" applyFill="1" applyBorder="1" applyAlignment="1" applyProtection="1">
      <alignment horizontal="center"/>
    </xf>
    <xf numFmtId="0" fontId="7" fillId="6" borderId="20" xfId="0" applyFont="1" applyFill="1" applyBorder="1" applyProtection="1"/>
    <xf numFmtId="7" fontId="2" fillId="6" borderId="13" xfId="1" applyNumberFormat="1" applyFont="1" applyFill="1" applyBorder="1" applyAlignment="1" applyProtection="1">
      <alignment horizontal="center"/>
    </xf>
    <xf numFmtId="0" fontId="2" fillId="7" borderId="4" xfId="0" applyFont="1" applyFill="1" applyBorder="1" applyAlignment="1" applyProtection="1">
      <alignment shrinkToFit="1"/>
    </xf>
    <xf numFmtId="164" fontId="2" fillId="7" borderId="0" xfId="1" applyNumberFormat="1" applyFont="1" applyFill="1" applyBorder="1" applyAlignment="1" applyProtection="1">
      <alignment horizontal="center"/>
      <protection locked="0"/>
    </xf>
    <xf numFmtId="7" fontId="2" fillId="7" borderId="15" xfId="1" applyNumberFormat="1" applyFont="1" applyFill="1" applyBorder="1" applyAlignment="1" applyProtection="1">
      <alignment horizontal="center"/>
    </xf>
    <xf numFmtId="0" fontId="7" fillId="6" borderId="20" xfId="0" applyFont="1" applyFill="1" applyBorder="1" applyAlignment="1" applyProtection="1">
      <alignment shrinkToFit="1"/>
    </xf>
    <xf numFmtId="164" fontId="2" fillId="6" borderId="13" xfId="1" applyNumberFormat="1" applyFont="1" applyFill="1" applyBorder="1" applyAlignment="1" applyProtection="1">
      <alignment horizontal="center"/>
      <protection locked="0"/>
    </xf>
    <xf numFmtId="7" fontId="13" fillId="7" borderId="0" xfId="1" applyNumberFormat="1" applyFont="1" applyFill="1" applyBorder="1" applyAlignment="1" applyProtection="1">
      <alignment horizontal="center"/>
    </xf>
    <xf numFmtId="0" fontId="15" fillId="7" borderId="4" xfId="0" applyFont="1" applyFill="1" applyBorder="1" applyAlignment="1" applyProtection="1">
      <alignment horizontal="left" wrapText="1" shrinkToFit="1"/>
    </xf>
    <xf numFmtId="0" fontId="15" fillId="7" borderId="15" xfId="0" applyFont="1" applyFill="1" applyBorder="1" applyAlignment="1" applyProtection="1">
      <alignment horizontal="left" wrapText="1" shrinkToFit="1"/>
    </xf>
    <xf numFmtId="0" fontId="15" fillId="7" borderId="4" xfId="0" applyFont="1" applyFill="1" applyBorder="1" applyAlignment="1" applyProtection="1">
      <alignment wrapText="1" shrinkToFit="1"/>
    </xf>
    <xf numFmtId="0" fontId="2" fillId="7" borderId="4" xfId="0" applyFont="1" applyFill="1" applyBorder="1" applyAlignment="1" applyProtection="1">
      <alignment horizontal="left" vertical="top" wrapText="1" shrinkToFit="1"/>
    </xf>
    <xf numFmtId="0" fontId="2" fillId="7" borderId="0" xfId="0" applyFont="1" applyFill="1" applyBorder="1" applyAlignment="1" applyProtection="1">
      <alignment horizontal="center" wrapText="1"/>
    </xf>
    <xf numFmtId="7" fontId="2" fillId="7" borderId="0" xfId="1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vertical="top" wrapText="1"/>
    </xf>
    <xf numFmtId="0" fontId="7" fillId="6" borderId="20" xfId="0" applyFont="1" applyFill="1" applyBorder="1" applyAlignment="1" applyProtection="1">
      <alignment horizontal="left" vertical="top" wrapText="1" shrinkToFit="1"/>
    </xf>
    <xf numFmtId="0" fontId="2" fillId="0" borderId="4" xfId="0" applyFont="1" applyFill="1" applyBorder="1" applyAlignment="1" applyProtection="1">
      <alignment horizontal="left" vertical="top" wrapText="1" shrinkToFit="1"/>
    </xf>
    <xf numFmtId="0" fontId="2" fillId="0" borderId="0" xfId="0" applyFont="1" applyFill="1" applyBorder="1" applyAlignment="1" applyProtection="1">
      <alignment horizontal="center"/>
      <protection locked="0"/>
    </xf>
    <xf numFmtId="7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/>
      <protection locked="0"/>
    </xf>
    <xf numFmtId="7" fontId="2" fillId="0" borderId="15" xfId="1" applyNumberFormat="1" applyFont="1" applyFill="1" applyBorder="1" applyAlignment="1" applyProtection="1">
      <alignment horizontal="center"/>
    </xf>
    <xf numFmtId="0" fontId="2" fillId="7" borderId="4" xfId="0" applyFont="1" applyFill="1" applyBorder="1"/>
    <xf numFmtId="0" fontId="15" fillId="7" borderId="21" xfId="0" applyFont="1" applyFill="1" applyBorder="1" applyAlignment="1" applyProtection="1">
      <alignment wrapText="1" shrinkToFit="1"/>
    </xf>
    <xf numFmtId="7" fontId="2" fillId="7" borderId="22" xfId="1" applyNumberFormat="1" applyFont="1" applyFill="1" applyBorder="1" applyAlignment="1" applyProtection="1">
      <alignment horizontal="center"/>
    </xf>
    <xf numFmtId="0" fontId="17" fillId="0" borderId="4" xfId="0" applyFont="1" applyFill="1" applyBorder="1" applyProtection="1"/>
    <xf numFmtId="165" fontId="7" fillId="0" borderId="15" xfId="1" applyNumberFormat="1" applyFont="1" applyFill="1" applyBorder="1" applyAlignment="1" applyProtection="1">
      <alignment horizontal="center"/>
    </xf>
    <xf numFmtId="0" fontId="2" fillId="0" borderId="4" xfId="0" applyFont="1" applyFill="1" applyBorder="1" applyProtection="1"/>
    <xf numFmtId="0" fontId="7" fillId="7" borderId="4" xfId="0" applyFont="1" applyFill="1" applyBorder="1" applyProtection="1"/>
    <xf numFmtId="7" fontId="7" fillId="7" borderId="0" xfId="1" applyNumberFormat="1" applyFont="1" applyFill="1" applyBorder="1" applyProtection="1"/>
    <xf numFmtId="0" fontId="7" fillId="7" borderId="4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>
      <alignment horizontal="center"/>
      <protection locked="0"/>
    </xf>
    <xf numFmtId="7" fontId="7" fillId="7" borderId="0" xfId="1" applyNumberFormat="1" applyFont="1" applyFill="1" applyBorder="1" applyAlignment="1" applyProtection="1">
      <alignment horizontal="center"/>
    </xf>
    <xf numFmtId="165" fontId="7" fillId="7" borderId="15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19" xfId="0" applyFont="1" applyFill="1" applyBorder="1" applyAlignment="1" applyProtection="1">
      <protection locked="0"/>
    </xf>
    <xf numFmtId="0" fontId="0" fillId="0" borderId="15" xfId="0" applyBorder="1" applyAlignment="1"/>
    <xf numFmtId="0" fontId="2" fillId="0" borderId="4" xfId="0" applyFont="1" applyFill="1" applyBorder="1" applyProtection="1">
      <protection locked="0"/>
    </xf>
    <xf numFmtId="15" fontId="2" fillId="0" borderId="19" xfId="0" applyNumberFormat="1" applyFont="1" applyFill="1" applyBorder="1" applyAlignment="1" applyProtection="1">
      <protection locked="0"/>
    </xf>
    <xf numFmtId="15" fontId="2" fillId="0" borderId="15" xfId="0" applyNumberFormat="1" applyFont="1" applyFill="1" applyBorder="1" applyAlignment="1" applyProtection="1">
      <protection locked="0"/>
    </xf>
    <xf numFmtId="0" fontId="2" fillId="0" borderId="8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/>
      <protection locked="0"/>
    </xf>
    <xf numFmtId="0" fontId="6" fillId="0" borderId="16" xfId="0" applyFont="1" applyFill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2"/>
  <sheetViews>
    <sheetView tabSelected="1" topLeftCell="A76" workbookViewId="0">
      <selection activeCell="E41" sqref="E41"/>
    </sheetView>
  </sheetViews>
  <sheetFormatPr defaultRowHeight="12.75" x14ac:dyDescent="0.2"/>
  <cols>
    <col min="1" max="1" width="26.28515625" style="7" customWidth="1"/>
    <col min="2" max="2" width="8.140625" style="7" customWidth="1"/>
    <col min="3" max="3" width="10.42578125" style="7" hidden="1" customWidth="1"/>
    <col min="4" max="4" width="9" style="7" customWidth="1"/>
    <col min="5" max="5" width="9.85546875" style="7" customWidth="1"/>
    <col min="6" max="6" width="8.5703125" style="7" customWidth="1"/>
    <col min="7" max="7" width="14.140625" style="7" customWidth="1"/>
    <col min="8" max="8" width="6.42578125" style="7" customWidth="1"/>
    <col min="9" max="9" width="18.7109375" style="7" customWidth="1"/>
    <col min="10" max="16384" width="9.140625" style="7"/>
  </cols>
  <sheetData>
    <row r="1" spans="1:12" ht="18.75" thickBot="1" x14ac:dyDescent="0.3">
      <c r="A1" s="1"/>
      <c r="B1" s="2" t="s">
        <v>0</v>
      </c>
      <c r="C1" s="1"/>
      <c r="D1" s="1"/>
      <c r="E1" s="3"/>
      <c r="F1" s="4"/>
      <c r="G1" s="1"/>
      <c r="H1" s="1"/>
      <c r="I1" s="5" t="s">
        <v>1</v>
      </c>
      <c r="J1" s="6"/>
      <c r="K1" s="6"/>
    </row>
    <row r="2" spans="1:12" ht="3.75" customHeight="1" x14ac:dyDescent="0.2">
      <c r="A2" s="116"/>
      <c r="B2" s="8"/>
      <c r="C2" s="8"/>
      <c r="D2" s="8"/>
      <c r="E2" s="8"/>
      <c r="F2" s="8"/>
      <c r="G2" s="8"/>
      <c r="H2" s="9"/>
      <c r="I2" s="117"/>
      <c r="J2" s="10"/>
      <c r="K2" s="10"/>
    </row>
    <row r="3" spans="1:12" ht="13.5" customHeight="1" x14ac:dyDescent="0.2">
      <c r="A3" s="118" t="s">
        <v>2</v>
      </c>
      <c r="B3" s="98"/>
      <c r="C3" s="98"/>
      <c r="D3" s="98"/>
      <c r="E3" s="98"/>
      <c r="F3" s="98"/>
      <c r="G3" s="98"/>
      <c r="H3" s="98"/>
      <c r="I3" s="119"/>
      <c r="J3" s="10"/>
      <c r="K3" s="10"/>
    </row>
    <row r="4" spans="1:12" ht="13.5" customHeight="1" x14ac:dyDescent="0.2">
      <c r="A4" s="118" t="s">
        <v>3</v>
      </c>
      <c r="B4" s="98"/>
      <c r="C4" s="98"/>
      <c r="D4" s="98"/>
      <c r="E4" s="98"/>
      <c r="F4" s="98"/>
      <c r="G4" s="98"/>
      <c r="H4" s="98"/>
      <c r="I4" s="119"/>
      <c r="J4" s="10"/>
      <c r="K4" s="10"/>
    </row>
    <row r="5" spans="1:12" ht="13.5" customHeight="1" x14ac:dyDescent="0.2">
      <c r="A5" s="120" t="s">
        <v>128</v>
      </c>
      <c r="B5" s="12"/>
      <c r="C5" s="12"/>
      <c r="D5" s="12"/>
      <c r="E5" s="12"/>
      <c r="F5" s="12"/>
      <c r="G5" s="12"/>
      <c r="H5" s="13"/>
      <c r="I5" s="121"/>
      <c r="J5" s="10"/>
      <c r="K5" s="10"/>
    </row>
    <row r="6" spans="1:12" ht="3.75" customHeight="1" thickBot="1" x14ac:dyDescent="0.25">
      <c r="A6" s="122"/>
      <c r="B6" s="14"/>
      <c r="C6" s="14"/>
      <c r="D6" s="14"/>
      <c r="E6" s="14"/>
      <c r="F6" s="14"/>
      <c r="G6" s="14"/>
      <c r="H6" s="15"/>
      <c r="I6" s="123"/>
      <c r="J6" s="10"/>
      <c r="K6" s="10"/>
    </row>
    <row r="7" spans="1:12" ht="15" customHeight="1" x14ac:dyDescent="0.25">
      <c r="A7" s="16" t="s">
        <v>4</v>
      </c>
      <c r="B7" s="99"/>
      <c r="C7" s="99"/>
      <c r="D7" s="99"/>
      <c r="E7" s="99"/>
      <c r="F7" s="17"/>
      <c r="G7" s="18" t="s">
        <v>5</v>
      </c>
      <c r="H7" s="100"/>
      <c r="I7" s="124"/>
      <c r="L7" s="19"/>
    </row>
    <row r="8" spans="1:12" ht="15" customHeight="1" x14ac:dyDescent="0.25">
      <c r="A8" s="20" t="s">
        <v>6</v>
      </c>
      <c r="B8" s="101"/>
      <c r="C8" s="101"/>
      <c r="D8" s="101"/>
      <c r="E8" s="101"/>
      <c r="F8" s="21"/>
      <c r="G8" s="21" t="s">
        <v>7</v>
      </c>
      <c r="H8" s="102"/>
      <c r="I8" s="125"/>
    </row>
    <row r="9" spans="1:12" ht="15.75" customHeight="1" x14ac:dyDescent="0.2">
      <c r="A9" s="20" t="s">
        <v>8</v>
      </c>
      <c r="B9" s="91"/>
      <c r="C9" s="92"/>
      <c r="D9" s="92"/>
      <c r="E9" s="92"/>
      <c r="F9" s="22"/>
      <c r="G9" s="23" t="s">
        <v>9</v>
      </c>
      <c r="H9" s="93"/>
      <c r="I9" s="126"/>
    </row>
    <row r="10" spans="1:12" ht="15.75" customHeight="1" x14ac:dyDescent="0.25">
      <c r="A10" s="20" t="s">
        <v>10</v>
      </c>
      <c r="B10" s="94"/>
      <c r="C10" s="94"/>
      <c r="D10" s="94"/>
      <c r="E10" s="94"/>
      <c r="F10" s="24"/>
      <c r="G10" s="21" t="s">
        <v>11</v>
      </c>
      <c r="H10" s="95"/>
      <c r="I10" s="127"/>
      <c r="J10" s="6"/>
      <c r="K10" s="6"/>
    </row>
    <row r="11" spans="1:12" ht="3" customHeight="1" thickBot="1" x14ac:dyDescent="0.25">
      <c r="A11" s="25"/>
      <c r="B11" s="26"/>
      <c r="C11" s="26"/>
      <c r="D11" s="27"/>
      <c r="E11" s="27"/>
      <c r="F11" s="28"/>
      <c r="G11" s="26"/>
      <c r="H11" s="27"/>
      <c r="I11" s="128"/>
      <c r="J11" s="10"/>
      <c r="K11" s="10"/>
    </row>
    <row r="12" spans="1:12" x14ac:dyDescent="0.2">
      <c r="A12" s="29" t="s">
        <v>12</v>
      </c>
      <c r="B12" s="30" t="s">
        <v>13</v>
      </c>
      <c r="C12" s="30"/>
      <c r="D12" s="11"/>
      <c r="E12" s="11"/>
      <c r="F12" s="11"/>
      <c r="G12" s="30" t="s">
        <v>14</v>
      </c>
      <c r="H12" s="30" t="s">
        <v>15</v>
      </c>
      <c r="I12" s="121"/>
      <c r="J12" s="10"/>
      <c r="K12" s="10"/>
    </row>
    <row r="13" spans="1:12" x14ac:dyDescent="0.2">
      <c r="A13" s="31"/>
      <c r="B13" s="32" t="s">
        <v>16</v>
      </c>
      <c r="C13" s="32"/>
      <c r="D13" s="33"/>
      <c r="E13" s="32"/>
      <c r="F13" s="34"/>
      <c r="G13" s="32" t="s">
        <v>17</v>
      </c>
      <c r="H13" s="96"/>
      <c r="I13" s="129"/>
      <c r="J13" s="10"/>
      <c r="K13" s="10"/>
      <c r="L13" s="35"/>
    </row>
    <row r="14" spans="1:12" ht="13.5" customHeight="1" x14ac:dyDescent="0.2">
      <c r="A14" s="36"/>
      <c r="B14" s="97" t="s">
        <v>18</v>
      </c>
      <c r="C14" s="97"/>
      <c r="D14" s="97"/>
      <c r="E14" s="97"/>
      <c r="F14" s="13"/>
      <c r="G14" s="13" t="s">
        <v>19</v>
      </c>
      <c r="H14" s="88"/>
      <c r="I14" s="130"/>
      <c r="J14" s="10"/>
      <c r="K14" s="10"/>
      <c r="L14" s="35"/>
    </row>
    <row r="15" spans="1:12" ht="12.75" customHeight="1" x14ac:dyDescent="0.2">
      <c r="A15" s="36"/>
      <c r="B15" s="37" t="s">
        <v>20</v>
      </c>
      <c r="C15" s="38"/>
      <c r="D15" s="39"/>
      <c r="E15" s="39"/>
      <c r="F15" s="13"/>
      <c r="G15" s="40" t="s">
        <v>21</v>
      </c>
      <c r="H15" s="88"/>
      <c r="I15" s="130"/>
      <c r="J15" s="10"/>
      <c r="K15" s="10"/>
      <c r="L15" s="35"/>
    </row>
    <row r="16" spans="1:12" ht="13.5" customHeight="1" thickBot="1" x14ac:dyDescent="0.25">
      <c r="A16" s="41" t="s">
        <v>22</v>
      </c>
      <c r="B16" s="89"/>
      <c r="C16" s="89"/>
      <c r="D16" s="89"/>
      <c r="E16" s="89"/>
      <c r="F16" s="89"/>
      <c r="G16" s="89"/>
      <c r="H16" s="42"/>
      <c r="I16" s="131"/>
      <c r="J16" s="10"/>
      <c r="K16" s="10"/>
    </row>
    <row r="17" spans="1:11" ht="3.75" customHeight="1" x14ac:dyDescent="0.2">
      <c r="A17" s="122"/>
      <c r="B17" s="14"/>
      <c r="C17" s="14"/>
      <c r="D17" s="14"/>
      <c r="E17" s="14"/>
      <c r="F17" s="14"/>
      <c r="G17" s="14"/>
      <c r="H17" s="15"/>
      <c r="I17" s="123"/>
      <c r="J17" s="10"/>
      <c r="K17" s="10"/>
    </row>
    <row r="18" spans="1:11" s="43" customFormat="1" ht="12.75" customHeight="1" thickBot="1" x14ac:dyDescent="0.25">
      <c r="A18" s="132" t="s">
        <v>23</v>
      </c>
      <c r="B18" s="103" t="s">
        <v>24</v>
      </c>
      <c r="C18" s="104" t="s">
        <v>25</v>
      </c>
      <c r="D18" s="104"/>
      <c r="E18" s="105" t="s">
        <v>26</v>
      </c>
      <c r="F18" s="105" t="s">
        <v>27</v>
      </c>
      <c r="G18" s="106" t="s">
        <v>28</v>
      </c>
      <c r="H18" s="107" t="s">
        <v>29</v>
      </c>
      <c r="I18" s="133" t="s">
        <v>30</v>
      </c>
      <c r="J18" s="10"/>
      <c r="K18" s="10"/>
    </row>
    <row r="19" spans="1:11" ht="12" customHeight="1" thickBot="1" x14ac:dyDescent="0.25">
      <c r="A19" s="134" t="s">
        <v>31</v>
      </c>
      <c r="B19" s="44"/>
      <c r="C19" s="44"/>
      <c r="D19" s="44"/>
      <c r="E19" s="45"/>
      <c r="F19" s="45"/>
      <c r="G19" s="45"/>
      <c r="H19" s="46"/>
      <c r="I19" s="135"/>
      <c r="J19" s="10"/>
      <c r="K19" s="10"/>
    </row>
    <row r="20" spans="1:11" s="47" customFormat="1" ht="12" customHeight="1" x14ac:dyDescent="0.25">
      <c r="A20" s="136" t="s">
        <v>32</v>
      </c>
      <c r="B20" s="52">
        <v>0</v>
      </c>
      <c r="C20" s="52">
        <v>1000</v>
      </c>
      <c r="D20" s="53" t="s">
        <v>33</v>
      </c>
      <c r="E20" s="54">
        <v>1</v>
      </c>
      <c r="F20" s="54">
        <f>PRODUCT(B20,E20)</f>
        <v>0</v>
      </c>
      <c r="G20" s="54">
        <f t="shared" ref="G20:G61" si="0">E20/2</f>
        <v>0.5</v>
      </c>
      <c r="H20" s="137">
        <v>1</v>
      </c>
      <c r="I20" s="138">
        <f t="shared" ref="I20:I83" si="1">F20+(B20*G20*(H20-1))</f>
        <v>0</v>
      </c>
      <c r="J20" s="10"/>
      <c r="K20" s="10"/>
    </row>
    <row r="21" spans="1:11" ht="12" customHeight="1" x14ac:dyDescent="0.2">
      <c r="A21" s="136" t="s">
        <v>34</v>
      </c>
      <c r="B21" s="52">
        <v>0</v>
      </c>
      <c r="C21" s="52">
        <v>600</v>
      </c>
      <c r="D21" s="53" t="s">
        <v>33</v>
      </c>
      <c r="E21" s="54">
        <v>2</v>
      </c>
      <c r="F21" s="54">
        <f t="shared" ref="F21:F23" si="2">PRODUCT(B21,E21)</f>
        <v>0</v>
      </c>
      <c r="G21" s="54">
        <f t="shared" si="0"/>
        <v>1</v>
      </c>
      <c r="H21" s="137">
        <v>1</v>
      </c>
      <c r="I21" s="138">
        <f t="shared" si="1"/>
        <v>0</v>
      </c>
      <c r="J21" s="10"/>
      <c r="K21" s="10"/>
    </row>
    <row r="22" spans="1:11" ht="12" customHeight="1" x14ac:dyDescent="0.2">
      <c r="A22" s="136" t="s">
        <v>35</v>
      </c>
      <c r="B22" s="52">
        <v>0</v>
      </c>
      <c r="C22" s="52">
        <v>500</v>
      </c>
      <c r="D22" s="53" t="s">
        <v>33</v>
      </c>
      <c r="E22" s="54">
        <v>1</v>
      </c>
      <c r="F22" s="54">
        <f t="shared" si="2"/>
        <v>0</v>
      </c>
      <c r="G22" s="54">
        <f t="shared" si="0"/>
        <v>0.5</v>
      </c>
      <c r="H22" s="137">
        <v>1</v>
      </c>
      <c r="I22" s="138">
        <f t="shared" si="1"/>
        <v>0</v>
      </c>
      <c r="J22" s="10"/>
      <c r="K22" s="10"/>
    </row>
    <row r="23" spans="1:11" ht="12" customHeight="1" thickBot="1" x14ac:dyDescent="0.25">
      <c r="A23" s="136" t="s">
        <v>36</v>
      </c>
      <c r="B23" s="52">
        <v>0</v>
      </c>
      <c r="C23" s="52">
        <v>0</v>
      </c>
      <c r="D23" s="53" t="s">
        <v>33</v>
      </c>
      <c r="E23" s="54">
        <v>10</v>
      </c>
      <c r="F23" s="54">
        <f t="shared" si="2"/>
        <v>0</v>
      </c>
      <c r="G23" s="54">
        <f>E23/2</f>
        <v>5</v>
      </c>
      <c r="H23" s="137">
        <v>1</v>
      </c>
      <c r="I23" s="138">
        <f>F23+(B23*G23*(H23-1))</f>
        <v>0</v>
      </c>
      <c r="J23" s="10"/>
      <c r="K23" s="10"/>
    </row>
    <row r="24" spans="1:11" ht="12" customHeight="1" thickBot="1" x14ac:dyDescent="0.25">
      <c r="A24" s="139" t="s">
        <v>37</v>
      </c>
      <c r="B24" s="44"/>
      <c r="C24" s="44"/>
      <c r="D24" s="48"/>
      <c r="E24" s="45"/>
      <c r="F24" s="45"/>
      <c r="G24" s="45"/>
      <c r="H24" s="46"/>
      <c r="I24" s="140"/>
      <c r="J24" s="10"/>
      <c r="K24" s="10"/>
    </row>
    <row r="25" spans="1:11" s="47" customFormat="1" ht="12" customHeight="1" x14ac:dyDescent="0.25">
      <c r="A25" s="136" t="s">
        <v>38</v>
      </c>
      <c r="B25" s="52">
        <v>0</v>
      </c>
      <c r="C25" s="52">
        <v>250</v>
      </c>
      <c r="D25" s="53" t="s">
        <v>33</v>
      </c>
      <c r="E25" s="54">
        <v>5</v>
      </c>
      <c r="F25" s="54">
        <f>PRODUCT(B25,E25)</f>
        <v>0</v>
      </c>
      <c r="G25" s="54">
        <f t="shared" si="0"/>
        <v>2.5</v>
      </c>
      <c r="H25" s="137">
        <v>1</v>
      </c>
      <c r="I25" s="138">
        <f t="shared" si="1"/>
        <v>0</v>
      </c>
      <c r="J25" s="10"/>
      <c r="K25" s="10"/>
    </row>
    <row r="26" spans="1:11" ht="12" customHeight="1" thickBot="1" x14ac:dyDescent="0.25">
      <c r="A26" s="136" t="s">
        <v>39</v>
      </c>
      <c r="B26" s="52">
        <v>0</v>
      </c>
      <c r="C26" s="52">
        <v>0</v>
      </c>
      <c r="D26" s="53" t="s">
        <v>33</v>
      </c>
      <c r="E26" s="54">
        <v>5</v>
      </c>
      <c r="F26" s="54">
        <f>PRODUCT(B26,E26)</f>
        <v>0</v>
      </c>
      <c r="G26" s="54">
        <f t="shared" si="0"/>
        <v>2.5</v>
      </c>
      <c r="H26" s="137">
        <v>1</v>
      </c>
      <c r="I26" s="138">
        <f t="shared" si="1"/>
        <v>0</v>
      </c>
      <c r="J26" s="10"/>
      <c r="K26" s="10"/>
    </row>
    <row r="27" spans="1:11" ht="12.75" customHeight="1" thickBot="1" x14ac:dyDescent="0.25">
      <c r="A27" s="139" t="s">
        <v>40</v>
      </c>
      <c r="B27" s="44"/>
      <c r="C27" s="44"/>
      <c r="D27" s="48"/>
      <c r="E27" s="45"/>
      <c r="F27" s="45"/>
      <c r="G27" s="45"/>
      <c r="H27" s="46"/>
      <c r="I27" s="140"/>
      <c r="J27" s="10"/>
      <c r="K27" s="10"/>
    </row>
    <row r="28" spans="1:11" s="49" customFormat="1" ht="12" customHeight="1" x14ac:dyDescent="0.2">
      <c r="A28" s="136" t="s">
        <v>41</v>
      </c>
      <c r="B28" s="52">
        <v>0</v>
      </c>
      <c r="C28" s="52">
        <v>2</v>
      </c>
      <c r="D28" s="53" t="s">
        <v>33</v>
      </c>
      <c r="E28" s="54">
        <v>100</v>
      </c>
      <c r="F28" s="54">
        <f>PRODUCT(B28,E28)</f>
        <v>0</v>
      </c>
      <c r="G28" s="54">
        <f>E28/2</f>
        <v>50</v>
      </c>
      <c r="H28" s="137">
        <v>1</v>
      </c>
      <c r="I28" s="138">
        <f t="shared" si="1"/>
        <v>0</v>
      </c>
      <c r="J28" s="10"/>
      <c r="K28" s="10"/>
    </row>
    <row r="29" spans="1:11" ht="12" customHeight="1" x14ac:dyDescent="0.2">
      <c r="A29" s="136" t="s">
        <v>42</v>
      </c>
      <c r="B29" s="52">
        <v>0</v>
      </c>
      <c r="C29" s="52">
        <v>6</v>
      </c>
      <c r="D29" s="53" t="s">
        <v>33</v>
      </c>
      <c r="E29" s="54">
        <v>50</v>
      </c>
      <c r="F29" s="54">
        <f>PRODUCT(B29,E29)</f>
        <v>0</v>
      </c>
      <c r="G29" s="54">
        <f t="shared" si="0"/>
        <v>25</v>
      </c>
      <c r="H29" s="137">
        <v>1</v>
      </c>
      <c r="I29" s="138">
        <f t="shared" si="1"/>
        <v>0</v>
      </c>
      <c r="J29" s="10"/>
      <c r="K29" s="10"/>
    </row>
    <row r="30" spans="1:11" ht="12" customHeight="1" x14ac:dyDescent="0.2">
      <c r="A30" s="136" t="s">
        <v>43</v>
      </c>
      <c r="B30" s="52">
        <v>0</v>
      </c>
      <c r="C30" s="52">
        <v>6</v>
      </c>
      <c r="D30" s="53" t="s">
        <v>33</v>
      </c>
      <c r="E30" s="54">
        <v>75</v>
      </c>
      <c r="F30" s="54">
        <f>PRODUCT(B30,E30)</f>
        <v>0</v>
      </c>
      <c r="G30" s="54">
        <f t="shared" si="0"/>
        <v>37.5</v>
      </c>
      <c r="H30" s="137">
        <v>1</v>
      </c>
      <c r="I30" s="138">
        <f t="shared" si="1"/>
        <v>0</v>
      </c>
      <c r="J30" s="10"/>
      <c r="K30" s="10"/>
    </row>
    <row r="31" spans="1:11" ht="12" customHeight="1" x14ac:dyDescent="0.2">
      <c r="A31" s="136" t="s">
        <v>44</v>
      </c>
      <c r="B31" s="52">
        <v>0</v>
      </c>
      <c r="C31" s="52">
        <v>1</v>
      </c>
      <c r="D31" s="53" t="s">
        <v>33</v>
      </c>
      <c r="E31" s="54">
        <v>200</v>
      </c>
      <c r="F31" s="54">
        <f>PRODUCT(B31,E31)</f>
        <v>0</v>
      </c>
      <c r="G31" s="54">
        <f t="shared" si="0"/>
        <v>100</v>
      </c>
      <c r="H31" s="137">
        <v>1</v>
      </c>
      <c r="I31" s="138">
        <f t="shared" si="1"/>
        <v>0</v>
      </c>
      <c r="J31" s="10"/>
      <c r="K31" s="10"/>
    </row>
    <row r="32" spans="1:11" s="10" customFormat="1" ht="12" customHeight="1" x14ac:dyDescent="0.2">
      <c r="A32" s="136" t="s">
        <v>45</v>
      </c>
      <c r="B32" s="52">
        <v>0</v>
      </c>
      <c r="C32" s="52">
        <v>1</v>
      </c>
      <c r="D32" s="53" t="s">
        <v>33</v>
      </c>
      <c r="E32" s="54">
        <v>100</v>
      </c>
      <c r="F32" s="54">
        <f>PRODUCT(B32,E32)</f>
        <v>0</v>
      </c>
      <c r="G32" s="54">
        <f t="shared" si="0"/>
        <v>50</v>
      </c>
      <c r="H32" s="137">
        <v>1</v>
      </c>
      <c r="I32" s="138">
        <f t="shared" si="1"/>
        <v>0</v>
      </c>
    </row>
    <row r="33" spans="1:11" s="10" customFormat="1" ht="12" customHeight="1" x14ac:dyDescent="0.2">
      <c r="A33" s="136" t="s">
        <v>46</v>
      </c>
      <c r="B33" s="52">
        <v>0</v>
      </c>
      <c r="C33" s="52">
        <v>1</v>
      </c>
      <c r="D33" s="53" t="s">
        <v>33</v>
      </c>
      <c r="E33" s="54">
        <v>300</v>
      </c>
      <c r="F33" s="54">
        <f t="shared" ref="F33:F45" si="3">PRODUCT(B33,E33)</f>
        <v>0</v>
      </c>
      <c r="G33" s="54">
        <f t="shared" si="0"/>
        <v>150</v>
      </c>
      <c r="H33" s="137">
        <v>1</v>
      </c>
      <c r="I33" s="138">
        <f t="shared" si="1"/>
        <v>0</v>
      </c>
    </row>
    <row r="34" spans="1:11" s="10" customFormat="1" ht="12" customHeight="1" x14ac:dyDescent="0.2">
      <c r="A34" s="136" t="s">
        <v>47</v>
      </c>
      <c r="B34" s="52">
        <v>0</v>
      </c>
      <c r="C34" s="52">
        <v>1</v>
      </c>
      <c r="D34" s="53" t="s">
        <v>33</v>
      </c>
      <c r="E34" s="54">
        <v>200</v>
      </c>
      <c r="F34" s="54">
        <f t="shared" si="3"/>
        <v>0</v>
      </c>
      <c r="G34" s="54">
        <f t="shared" si="0"/>
        <v>100</v>
      </c>
      <c r="H34" s="137">
        <v>1</v>
      </c>
      <c r="I34" s="138">
        <f t="shared" si="1"/>
        <v>0</v>
      </c>
    </row>
    <row r="35" spans="1:11" s="10" customFormat="1" ht="12" customHeight="1" x14ac:dyDescent="0.2">
      <c r="A35" s="136" t="s">
        <v>48</v>
      </c>
      <c r="B35" s="52">
        <v>0</v>
      </c>
      <c r="C35" s="52">
        <v>1</v>
      </c>
      <c r="D35" s="53" t="s">
        <v>33</v>
      </c>
      <c r="E35" s="54">
        <v>75</v>
      </c>
      <c r="F35" s="54">
        <f t="shared" si="3"/>
        <v>0</v>
      </c>
      <c r="G35" s="54">
        <f t="shared" si="0"/>
        <v>37.5</v>
      </c>
      <c r="H35" s="137">
        <v>1</v>
      </c>
      <c r="I35" s="138">
        <f t="shared" si="1"/>
        <v>0</v>
      </c>
    </row>
    <row r="36" spans="1:11" s="10" customFormat="1" ht="12" customHeight="1" x14ac:dyDescent="0.2">
      <c r="A36" s="136" t="s">
        <v>49</v>
      </c>
      <c r="B36" s="52">
        <v>0</v>
      </c>
      <c r="C36" s="52">
        <v>0</v>
      </c>
      <c r="D36" s="53" t="s">
        <v>33</v>
      </c>
      <c r="E36" s="54">
        <v>500</v>
      </c>
      <c r="F36" s="54">
        <f t="shared" si="3"/>
        <v>0</v>
      </c>
      <c r="G36" s="141"/>
      <c r="H36" s="137">
        <v>1</v>
      </c>
      <c r="I36" s="138">
        <f t="shared" si="1"/>
        <v>0</v>
      </c>
    </row>
    <row r="37" spans="1:11" s="10" customFormat="1" ht="13.5" thickBot="1" x14ac:dyDescent="0.25">
      <c r="A37" s="142" t="s">
        <v>50</v>
      </c>
      <c r="B37" s="90"/>
      <c r="C37" s="90"/>
      <c r="D37" s="90"/>
      <c r="E37" s="90"/>
      <c r="F37" s="90"/>
      <c r="G37" s="90"/>
      <c r="H37" s="90"/>
      <c r="I37" s="143"/>
    </row>
    <row r="38" spans="1:11" s="10" customFormat="1" ht="11.25" customHeight="1" thickBot="1" x14ac:dyDescent="0.25">
      <c r="A38" s="139" t="s">
        <v>51</v>
      </c>
      <c r="B38" s="44"/>
      <c r="C38" s="44"/>
      <c r="D38" s="48"/>
      <c r="E38" s="45"/>
      <c r="F38" s="45"/>
      <c r="G38" s="45"/>
      <c r="H38" s="46"/>
      <c r="I38" s="140"/>
    </row>
    <row r="39" spans="1:11" s="47" customFormat="1" ht="12" customHeight="1" x14ac:dyDescent="0.25">
      <c r="A39" s="136" t="s">
        <v>52</v>
      </c>
      <c r="B39" s="52">
        <v>0</v>
      </c>
      <c r="C39" s="52">
        <v>15</v>
      </c>
      <c r="D39" s="53" t="s">
        <v>33</v>
      </c>
      <c r="E39" s="54">
        <v>50</v>
      </c>
      <c r="F39" s="54">
        <f>PRODUCT(B39,E39)</f>
        <v>0</v>
      </c>
      <c r="G39" s="54">
        <f>E39/2</f>
        <v>25</v>
      </c>
      <c r="H39" s="137">
        <v>1</v>
      </c>
      <c r="I39" s="138">
        <f t="shared" si="1"/>
        <v>0</v>
      </c>
      <c r="J39" s="10"/>
      <c r="K39" s="10"/>
    </row>
    <row r="40" spans="1:11" s="50" customFormat="1" ht="12" customHeight="1" x14ac:dyDescent="0.25">
      <c r="A40" s="136" t="s">
        <v>53</v>
      </c>
      <c r="B40" s="52">
        <v>0</v>
      </c>
      <c r="C40" s="52">
        <v>20</v>
      </c>
      <c r="D40" s="53" t="s">
        <v>33</v>
      </c>
      <c r="E40" s="54">
        <v>80</v>
      </c>
      <c r="F40" s="54">
        <f t="shared" si="3"/>
        <v>0</v>
      </c>
      <c r="G40" s="54">
        <f t="shared" si="0"/>
        <v>40</v>
      </c>
      <c r="H40" s="137">
        <v>1</v>
      </c>
      <c r="I40" s="138">
        <f t="shared" si="1"/>
        <v>0</v>
      </c>
      <c r="J40" s="10"/>
      <c r="K40" s="10"/>
    </row>
    <row r="41" spans="1:11" ht="12" customHeight="1" x14ac:dyDescent="0.2">
      <c r="A41" s="136" t="s">
        <v>54</v>
      </c>
      <c r="B41" s="52">
        <v>0</v>
      </c>
      <c r="C41" s="52">
        <v>0</v>
      </c>
      <c r="D41" s="53" t="s">
        <v>33</v>
      </c>
      <c r="E41" s="54">
        <v>140</v>
      </c>
      <c r="F41" s="54">
        <f t="shared" si="3"/>
        <v>0</v>
      </c>
      <c r="G41" s="54">
        <f t="shared" si="0"/>
        <v>70</v>
      </c>
      <c r="H41" s="137">
        <v>1</v>
      </c>
      <c r="I41" s="138">
        <f t="shared" si="1"/>
        <v>0</v>
      </c>
      <c r="J41" s="10"/>
      <c r="K41" s="10"/>
    </row>
    <row r="42" spans="1:11" ht="12" hidden="1" customHeight="1" x14ac:dyDescent="0.2">
      <c r="A42" s="136" t="s">
        <v>55</v>
      </c>
      <c r="B42" s="52">
        <v>0</v>
      </c>
      <c r="C42" s="52">
        <v>1</v>
      </c>
      <c r="D42" s="53" t="s">
        <v>33</v>
      </c>
      <c r="E42" s="54">
        <v>100</v>
      </c>
      <c r="F42" s="54">
        <f t="shared" si="3"/>
        <v>0</v>
      </c>
      <c r="G42" s="54">
        <f t="shared" si="0"/>
        <v>50</v>
      </c>
      <c r="H42" s="137">
        <v>1</v>
      </c>
      <c r="I42" s="138">
        <f t="shared" si="1"/>
        <v>0</v>
      </c>
      <c r="J42" s="10"/>
      <c r="K42" s="10"/>
    </row>
    <row r="43" spans="1:11" ht="12" hidden="1" customHeight="1" x14ac:dyDescent="0.2">
      <c r="A43" s="136" t="s">
        <v>56</v>
      </c>
      <c r="B43" s="52">
        <v>0</v>
      </c>
      <c r="C43" s="52">
        <v>1</v>
      </c>
      <c r="D43" s="53" t="s">
        <v>33</v>
      </c>
      <c r="E43" s="54">
        <v>150</v>
      </c>
      <c r="F43" s="54">
        <f t="shared" si="3"/>
        <v>0</v>
      </c>
      <c r="G43" s="54">
        <f t="shared" si="0"/>
        <v>75</v>
      </c>
      <c r="H43" s="137">
        <v>1</v>
      </c>
      <c r="I43" s="138">
        <f t="shared" si="1"/>
        <v>0</v>
      </c>
      <c r="J43" s="10"/>
      <c r="K43" s="10"/>
    </row>
    <row r="44" spans="1:11" ht="12" hidden="1" customHeight="1" x14ac:dyDescent="0.2">
      <c r="A44" s="136" t="s">
        <v>57</v>
      </c>
      <c r="B44" s="52">
        <v>0</v>
      </c>
      <c r="C44" s="52">
        <v>1</v>
      </c>
      <c r="D44" s="53" t="s">
        <v>33</v>
      </c>
      <c r="E44" s="54">
        <v>175</v>
      </c>
      <c r="F44" s="54">
        <f t="shared" si="3"/>
        <v>0</v>
      </c>
      <c r="G44" s="54">
        <f t="shared" si="0"/>
        <v>87.5</v>
      </c>
      <c r="H44" s="137">
        <v>1</v>
      </c>
      <c r="I44" s="138">
        <f t="shared" si="1"/>
        <v>0</v>
      </c>
      <c r="J44" s="10"/>
      <c r="K44" s="10"/>
    </row>
    <row r="45" spans="1:11" ht="12" hidden="1" customHeight="1" x14ac:dyDescent="0.2">
      <c r="A45" s="136" t="s">
        <v>58</v>
      </c>
      <c r="B45" s="52">
        <v>0</v>
      </c>
      <c r="C45" s="52">
        <v>1</v>
      </c>
      <c r="D45" s="53" t="s">
        <v>33</v>
      </c>
      <c r="E45" s="54">
        <v>200</v>
      </c>
      <c r="F45" s="54">
        <f t="shared" si="3"/>
        <v>0</v>
      </c>
      <c r="G45" s="54">
        <f t="shared" si="0"/>
        <v>100</v>
      </c>
      <c r="H45" s="137">
        <v>1</v>
      </c>
      <c r="I45" s="138">
        <f t="shared" si="1"/>
        <v>0</v>
      </c>
      <c r="J45" s="10"/>
      <c r="K45" s="10"/>
    </row>
    <row r="46" spans="1:11" ht="12.75" hidden="1" customHeight="1" x14ac:dyDescent="0.2">
      <c r="A46" s="136" t="s">
        <v>59</v>
      </c>
      <c r="B46" s="52">
        <v>0</v>
      </c>
      <c r="C46" s="52">
        <v>1</v>
      </c>
      <c r="D46" s="53" t="s">
        <v>33</v>
      </c>
      <c r="E46" s="54">
        <v>300</v>
      </c>
      <c r="F46" s="54">
        <f>PRODUCT(B46,E46)</f>
        <v>0</v>
      </c>
      <c r="G46" s="54">
        <f t="shared" si="0"/>
        <v>150</v>
      </c>
      <c r="H46" s="137">
        <v>1</v>
      </c>
      <c r="I46" s="138">
        <f t="shared" si="1"/>
        <v>0</v>
      </c>
      <c r="J46" s="10"/>
      <c r="K46" s="10"/>
    </row>
    <row r="47" spans="1:11" s="51" customFormat="1" ht="12" hidden="1" customHeight="1" x14ac:dyDescent="0.2">
      <c r="A47" s="136" t="s">
        <v>60</v>
      </c>
      <c r="B47" s="52">
        <v>0</v>
      </c>
      <c r="C47" s="52">
        <v>1</v>
      </c>
      <c r="D47" s="53" t="s">
        <v>33</v>
      </c>
      <c r="E47" s="54">
        <v>400</v>
      </c>
      <c r="F47" s="54">
        <f>PRODUCT(B47,E47)</f>
        <v>0</v>
      </c>
      <c r="G47" s="54">
        <f t="shared" si="0"/>
        <v>200</v>
      </c>
      <c r="H47" s="137">
        <v>1</v>
      </c>
      <c r="I47" s="138">
        <f t="shared" si="1"/>
        <v>0</v>
      </c>
      <c r="J47" s="7"/>
      <c r="K47" s="7"/>
    </row>
    <row r="48" spans="1:11" hidden="1" x14ac:dyDescent="0.2">
      <c r="A48" s="136" t="s">
        <v>61</v>
      </c>
      <c r="B48" s="52">
        <v>0</v>
      </c>
      <c r="C48" s="52">
        <v>1</v>
      </c>
      <c r="D48" s="53" t="s">
        <v>33</v>
      </c>
      <c r="E48" s="54">
        <v>500</v>
      </c>
      <c r="F48" s="54">
        <f>PRODUCT(B48,E48)</f>
        <v>0</v>
      </c>
      <c r="G48" s="54">
        <f t="shared" si="0"/>
        <v>250</v>
      </c>
      <c r="H48" s="137">
        <v>1</v>
      </c>
      <c r="I48" s="138">
        <f t="shared" si="1"/>
        <v>0</v>
      </c>
    </row>
    <row r="49" spans="1:11" ht="13.5" thickBot="1" x14ac:dyDescent="0.25">
      <c r="A49" s="144" t="s">
        <v>62</v>
      </c>
      <c r="B49" s="52"/>
      <c r="C49" s="52"/>
      <c r="D49" s="53"/>
      <c r="E49" s="54"/>
      <c r="F49" s="54"/>
      <c r="G49" s="54"/>
      <c r="H49" s="137"/>
      <c r="I49" s="138">
        <f t="shared" si="1"/>
        <v>0</v>
      </c>
    </row>
    <row r="50" spans="1:11" ht="12" customHeight="1" thickBot="1" x14ac:dyDescent="0.25">
      <c r="A50" s="139" t="s">
        <v>63</v>
      </c>
      <c r="B50" s="44"/>
      <c r="C50" s="44"/>
      <c r="D50" s="48"/>
      <c r="E50" s="45"/>
      <c r="F50" s="45"/>
      <c r="G50" s="45"/>
      <c r="H50" s="46"/>
      <c r="I50" s="140"/>
    </row>
    <row r="51" spans="1:11" s="47" customFormat="1" ht="12" customHeight="1" x14ac:dyDescent="0.25">
      <c r="A51" s="136" t="s">
        <v>64</v>
      </c>
      <c r="B51" s="52">
        <v>0</v>
      </c>
      <c r="C51" s="52">
        <v>2</v>
      </c>
      <c r="D51" s="53" t="s">
        <v>33</v>
      </c>
      <c r="E51" s="54">
        <v>175</v>
      </c>
      <c r="F51" s="54">
        <f t="shared" ref="F51:F61" si="4">PRODUCT(B51,E51)</f>
        <v>0</v>
      </c>
      <c r="G51" s="54">
        <f t="shared" si="0"/>
        <v>87.5</v>
      </c>
      <c r="H51" s="137">
        <v>1</v>
      </c>
      <c r="I51" s="138">
        <f t="shared" si="1"/>
        <v>0</v>
      </c>
      <c r="J51" s="7"/>
      <c r="K51" s="7"/>
    </row>
    <row r="52" spans="1:11" s="47" customFormat="1" ht="12" customHeight="1" x14ac:dyDescent="0.25">
      <c r="A52" s="136" t="s">
        <v>65</v>
      </c>
      <c r="B52" s="52">
        <v>0</v>
      </c>
      <c r="C52" s="52">
        <v>0</v>
      </c>
      <c r="D52" s="53" t="s">
        <v>33</v>
      </c>
      <c r="E52" s="54">
        <v>50</v>
      </c>
      <c r="F52" s="54">
        <f t="shared" si="4"/>
        <v>0</v>
      </c>
      <c r="G52" s="54">
        <f t="shared" si="0"/>
        <v>25</v>
      </c>
      <c r="H52" s="137">
        <v>1</v>
      </c>
      <c r="I52" s="138">
        <f t="shared" si="1"/>
        <v>0</v>
      </c>
      <c r="J52" s="1"/>
      <c r="K52" s="1"/>
    </row>
    <row r="53" spans="1:11" ht="12" customHeight="1" x14ac:dyDescent="0.2">
      <c r="A53" s="136" t="s">
        <v>66</v>
      </c>
      <c r="B53" s="52">
        <v>0</v>
      </c>
      <c r="C53" s="52">
        <v>0</v>
      </c>
      <c r="D53" s="53" t="s">
        <v>33</v>
      </c>
      <c r="E53" s="54">
        <v>15</v>
      </c>
      <c r="F53" s="54">
        <f t="shared" si="4"/>
        <v>0</v>
      </c>
      <c r="G53" s="54">
        <f t="shared" si="0"/>
        <v>7.5</v>
      </c>
      <c r="H53" s="137">
        <v>1</v>
      </c>
      <c r="I53" s="138">
        <f t="shared" si="1"/>
        <v>0</v>
      </c>
      <c r="J53" s="1"/>
      <c r="K53" s="1"/>
    </row>
    <row r="54" spans="1:11" ht="12" customHeight="1" x14ac:dyDescent="0.2">
      <c r="A54" s="136" t="s">
        <v>67</v>
      </c>
      <c r="B54" s="52">
        <v>0</v>
      </c>
      <c r="C54" s="52">
        <v>0</v>
      </c>
      <c r="D54" s="53" t="s">
        <v>33</v>
      </c>
      <c r="E54" s="54">
        <v>75</v>
      </c>
      <c r="F54" s="54">
        <f t="shared" si="4"/>
        <v>0</v>
      </c>
      <c r="G54" s="54">
        <f t="shared" si="0"/>
        <v>37.5</v>
      </c>
      <c r="H54" s="137">
        <v>1</v>
      </c>
      <c r="I54" s="138">
        <f t="shared" si="1"/>
        <v>0</v>
      </c>
    </row>
    <row r="55" spans="1:11" ht="12" customHeight="1" x14ac:dyDescent="0.2">
      <c r="A55" s="136" t="s">
        <v>68</v>
      </c>
      <c r="B55" s="52">
        <v>0</v>
      </c>
      <c r="C55" s="52">
        <v>0</v>
      </c>
      <c r="D55" s="53" t="s">
        <v>33</v>
      </c>
      <c r="E55" s="54">
        <v>5</v>
      </c>
      <c r="F55" s="54">
        <f t="shared" si="4"/>
        <v>0</v>
      </c>
      <c r="G55" s="54">
        <f t="shared" si="0"/>
        <v>2.5</v>
      </c>
      <c r="H55" s="137">
        <v>1</v>
      </c>
      <c r="I55" s="138">
        <f t="shared" si="1"/>
        <v>0</v>
      </c>
    </row>
    <row r="56" spans="1:11" ht="12" customHeight="1" x14ac:dyDescent="0.2">
      <c r="A56" s="136" t="s">
        <v>69</v>
      </c>
      <c r="B56" s="52">
        <v>0</v>
      </c>
      <c r="C56" s="52">
        <v>0</v>
      </c>
      <c r="D56" s="53" t="s">
        <v>33</v>
      </c>
      <c r="E56" s="54">
        <v>135</v>
      </c>
      <c r="F56" s="54">
        <f t="shared" si="4"/>
        <v>0</v>
      </c>
      <c r="G56" s="54">
        <f t="shared" si="0"/>
        <v>67.5</v>
      </c>
      <c r="H56" s="137">
        <v>1</v>
      </c>
      <c r="I56" s="138">
        <f t="shared" si="1"/>
        <v>0</v>
      </c>
    </row>
    <row r="57" spans="1:11" ht="12" customHeight="1" x14ac:dyDescent="0.2">
      <c r="A57" s="136" t="s">
        <v>70</v>
      </c>
      <c r="B57" s="52">
        <v>0</v>
      </c>
      <c r="C57" s="52">
        <v>0</v>
      </c>
      <c r="D57" s="53" t="s">
        <v>33</v>
      </c>
      <c r="E57" s="54">
        <v>50</v>
      </c>
      <c r="F57" s="54">
        <f t="shared" si="4"/>
        <v>0</v>
      </c>
      <c r="G57" s="54">
        <f t="shared" si="0"/>
        <v>25</v>
      </c>
      <c r="H57" s="137">
        <v>1</v>
      </c>
      <c r="I57" s="138">
        <f t="shared" si="1"/>
        <v>0</v>
      </c>
    </row>
    <row r="58" spans="1:11" ht="12" customHeight="1" x14ac:dyDescent="0.2">
      <c r="A58" s="136" t="s">
        <v>71</v>
      </c>
      <c r="B58" s="52">
        <v>0</v>
      </c>
      <c r="C58" s="52">
        <v>0</v>
      </c>
      <c r="D58" s="53" t="s">
        <v>33</v>
      </c>
      <c r="E58" s="54">
        <v>100</v>
      </c>
      <c r="F58" s="54">
        <f t="shared" si="4"/>
        <v>0</v>
      </c>
      <c r="G58" s="54">
        <f t="shared" si="0"/>
        <v>50</v>
      </c>
      <c r="H58" s="137">
        <v>1</v>
      </c>
      <c r="I58" s="138">
        <f t="shared" si="1"/>
        <v>0</v>
      </c>
    </row>
    <row r="59" spans="1:11" s="51" customFormat="1" ht="12" customHeight="1" x14ac:dyDescent="0.2">
      <c r="A59" s="136" t="s">
        <v>72</v>
      </c>
      <c r="B59" s="52">
        <v>0</v>
      </c>
      <c r="C59" s="52">
        <v>1</v>
      </c>
      <c r="D59" s="53" t="s">
        <v>33</v>
      </c>
      <c r="E59" s="54">
        <v>200</v>
      </c>
      <c r="F59" s="54">
        <f t="shared" si="4"/>
        <v>0</v>
      </c>
      <c r="G59" s="54">
        <f t="shared" si="0"/>
        <v>100</v>
      </c>
      <c r="H59" s="137">
        <v>1</v>
      </c>
      <c r="I59" s="138">
        <f t="shared" si="1"/>
        <v>0</v>
      </c>
    </row>
    <row r="60" spans="1:11" s="51" customFormat="1" ht="12" customHeight="1" x14ac:dyDescent="0.2">
      <c r="A60" s="136" t="s">
        <v>73</v>
      </c>
      <c r="B60" s="52">
        <v>0</v>
      </c>
      <c r="C60" s="52">
        <v>1</v>
      </c>
      <c r="D60" s="53" t="s">
        <v>33</v>
      </c>
      <c r="E60" s="54">
        <v>250</v>
      </c>
      <c r="F60" s="54">
        <f t="shared" si="4"/>
        <v>0</v>
      </c>
      <c r="G60" s="54">
        <f t="shared" si="0"/>
        <v>125</v>
      </c>
      <c r="H60" s="137">
        <v>1</v>
      </c>
      <c r="I60" s="138">
        <f t="shared" si="1"/>
        <v>0</v>
      </c>
    </row>
    <row r="61" spans="1:11" ht="12" customHeight="1" x14ac:dyDescent="0.2">
      <c r="A61" s="136" t="s">
        <v>74</v>
      </c>
      <c r="B61" s="52">
        <v>0</v>
      </c>
      <c r="C61" s="52">
        <v>1</v>
      </c>
      <c r="D61" s="53" t="s">
        <v>33</v>
      </c>
      <c r="E61" s="54">
        <v>300</v>
      </c>
      <c r="F61" s="54">
        <f t="shared" si="4"/>
        <v>0</v>
      </c>
      <c r="G61" s="54">
        <f t="shared" si="0"/>
        <v>150</v>
      </c>
      <c r="H61" s="137">
        <v>1</v>
      </c>
      <c r="I61" s="138">
        <f t="shared" si="1"/>
        <v>0</v>
      </c>
    </row>
    <row r="62" spans="1:11" s="10" customFormat="1" ht="12.75" customHeight="1" thickBot="1" x14ac:dyDescent="0.25">
      <c r="A62" s="144" t="s">
        <v>62</v>
      </c>
      <c r="B62" s="52"/>
      <c r="C62" s="52"/>
      <c r="D62" s="53"/>
      <c r="E62" s="54"/>
      <c r="F62" s="54"/>
      <c r="G62" s="54"/>
      <c r="H62" s="137"/>
      <c r="I62" s="138"/>
    </row>
    <row r="63" spans="1:11" ht="13.5" thickBot="1" x14ac:dyDescent="0.25">
      <c r="A63" s="139" t="s">
        <v>75</v>
      </c>
      <c r="B63" s="44"/>
      <c r="C63" s="44"/>
      <c r="D63" s="48"/>
      <c r="E63" s="45"/>
      <c r="F63" s="45"/>
      <c r="G63" s="45"/>
      <c r="H63" s="46"/>
      <c r="I63" s="140"/>
    </row>
    <row r="64" spans="1:11" s="6" customFormat="1" x14ac:dyDescent="0.2">
      <c r="A64" s="145" t="s">
        <v>76</v>
      </c>
      <c r="B64" s="52">
        <v>0</v>
      </c>
      <c r="C64" s="52">
        <v>2</v>
      </c>
      <c r="D64" s="146" t="s">
        <v>33</v>
      </c>
      <c r="E64" s="147">
        <v>75</v>
      </c>
      <c r="F64" s="147">
        <f t="shared" ref="F64:F72" si="5">PRODUCT(B64,E64)</f>
        <v>0</v>
      </c>
      <c r="G64" s="147">
        <f t="shared" ref="G64:G82" si="6">E64/2</f>
        <v>37.5</v>
      </c>
      <c r="H64" s="137">
        <v>1</v>
      </c>
      <c r="I64" s="138">
        <f t="shared" si="1"/>
        <v>0</v>
      </c>
    </row>
    <row r="65" spans="1:9" s="6" customFormat="1" ht="13.5" thickBot="1" x14ac:dyDescent="0.25">
      <c r="A65" s="145" t="s">
        <v>77</v>
      </c>
      <c r="B65" s="52">
        <v>0</v>
      </c>
      <c r="C65" s="52">
        <v>1</v>
      </c>
      <c r="D65" s="148" t="s">
        <v>33</v>
      </c>
      <c r="E65" s="147">
        <v>125</v>
      </c>
      <c r="F65" s="147">
        <f>PRODUCT(B65,E65)</f>
        <v>0</v>
      </c>
      <c r="G65" s="147">
        <f>E65/2</f>
        <v>62.5</v>
      </c>
      <c r="H65" s="137">
        <v>1</v>
      </c>
      <c r="I65" s="138">
        <f t="shared" si="1"/>
        <v>0</v>
      </c>
    </row>
    <row r="66" spans="1:9" ht="12" customHeight="1" thickBot="1" x14ac:dyDescent="0.25">
      <c r="A66" s="139" t="s">
        <v>78</v>
      </c>
      <c r="B66" s="44"/>
      <c r="C66" s="44"/>
      <c r="D66" s="48"/>
      <c r="E66" s="45"/>
      <c r="F66" s="45"/>
      <c r="G66" s="45"/>
      <c r="H66" s="46"/>
      <c r="I66" s="140"/>
    </row>
    <row r="67" spans="1:9" ht="12.75" customHeight="1" x14ac:dyDescent="0.2">
      <c r="A67" s="136" t="s">
        <v>79</v>
      </c>
      <c r="B67" s="52">
        <v>0</v>
      </c>
      <c r="C67" s="52">
        <v>4</v>
      </c>
      <c r="D67" s="53" t="s">
        <v>33</v>
      </c>
      <c r="E67" s="54">
        <v>10</v>
      </c>
      <c r="F67" s="54">
        <f>PRODUCT(B67,E67)</f>
        <v>0</v>
      </c>
      <c r="G67" s="54">
        <v>5</v>
      </c>
      <c r="H67" s="137">
        <v>1</v>
      </c>
      <c r="I67" s="138">
        <f t="shared" si="1"/>
        <v>0</v>
      </c>
    </row>
    <row r="68" spans="1:9" ht="12.75" customHeight="1" thickBot="1" x14ac:dyDescent="0.25">
      <c r="A68" s="136" t="s">
        <v>80</v>
      </c>
      <c r="B68" s="52">
        <v>0</v>
      </c>
      <c r="C68" s="52"/>
      <c r="D68" s="53" t="s">
        <v>33</v>
      </c>
      <c r="E68" s="54">
        <v>60</v>
      </c>
      <c r="F68" s="54">
        <f>PRODUCT(B68,E68)</f>
        <v>0</v>
      </c>
      <c r="G68" s="54">
        <v>35</v>
      </c>
      <c r="H68" s="137">
        <v>1</v>
      </c>
      <c r="I68" s="138">
        <f t="shared" si="1"/>
        <v>0</v>
      </c>
    </row>
    <row r="69" spans="1:9" s="6" customFormat="1" ht="12" customHeight="1" thickBot="1" x14ac:dyDescent="0.25">
      <c r="A69" s="149" t="s">
        <v>81</v>
      </c>
      <c r="B69" s="44"/>
      <c r="C69" s="44"/>
      <c r="D69" s="55"/>
      <c r="E69" s="56"/>
      <c r="F69" s="56"/>
      <c r="G69" s="56"/>
      <c r="H69" s="46"/>
      <c r="I69" s="140"/>
    </row>
    <row r="70" spans="1:9" s="10" customFormat="1" ht="24" x14ac:dyDescent="0.2">
      <c r="A70" s="150" t="s">
        <v>82</v>
      </c>
      <c r="B70" s="151">
        <v>0</v>
      </c>
      <c r="C70" s="151">
        <v>0</v>
      </c>
      <c r="D70" s="65" t="s">
        <v>33</v>
      </c>
      <c r="E70" s="152">
        <v>75</v>
      </c>
      <c r="F70" s="152">
        <f t="shared" si="5"/>
        <v>0</v>
      </c>
      <c r="G70" s="152">
        <f>75/2</f>
        <v>37.5</v>
      </c>
      <c r="H70" s="153">
        <v>1</v>
      </c>
      <c r="I70" s="154">
        <f t="shared" si="1"/>
        <v>0</v>
      </c>
    </row>
    <row r="71" spans="1:9" s="10" customFormat="1" ht="12" customHeight="1" x14ac:dyDescent="0.2">
      <c r="A71" s="150" t="s">
        <v>83</v>
      </c>
      <c r="B71" s="151">
        <v>0</v>
      </c>
      <c r="C71" s="151">
        <v>0</v>
      </c>
      <c r="D71" s="65" t="s">
        <v>33</v>
      </c>
      <c r="E71" s="152">
        <v>90</v>
      </c>
      <c r="F71" s="152">
        <f t="shared" si="5"/>
        <v>0</v>
      </c>
      <c r="G71" s="152">
        <v>0</v>
      </c>
      <c r="H71" s="153">
        <v>1</v>
      </c>
      <c r="I71" s="154">
        <f t="shared" si="1"/>
        <v>0</v>
      </c>
    </row>
    <row r="72" spans="1:9" s="10" customFormat="1" ht="12" customHeight="1" thickBot="1" x14ac:dyDescent="0.25">
      <c r="A72" s="150" t="s">
        <v>84</v>
      </c>
      <c r="B72" s="151">
        <v>0</v>
      </c>
      <c r="C72" s="151">
        <v>0</v>
      </c>
      <c r="D72" s="65" t="s">
        <v>33</v>
      </c>
      <c r="E72" s="152">
        <v>65</v>
      </c>
      <c r="F72" s="152">
        <f t="shared" si="5"/>
        <v>0</v>
      </c>
      <c r="G72" s="152">
        <f>E72/2</f>
        <v>32.5</v>
      </c>
      <c r="H72" s="153">
        <v>1</v>
      </c>
      <c r="I72" s="154">
        <f t="shared" si="1"/>
        <v>0</v>
      </c>
    </row>
    <row r="73" spans="1:9" s="10" customFormat="1" ht="12" customHeight="1" thickBot="1" x14ac:dyDescent="0.25">
      <c r="A73" s="149" t="s">
        <v>85</v>
      </c>
      <c r="B73" s="44"/>
      <c r="C73" s="44"/>
      <c r="D73" s="48"/>
      <c r="E73" s="45"/>
      <c r="F73" s="45"/>
      <c r="G73" s="45"/>
      <c r="H73" s="46"/>
      <c r="I73" s="140"/>
    </row>
    <row r="74" spans="1:9" s="10" customFormat="1" ht="12" customHeight="1" x14ac:dyDescent="0.2">
      <c r="A74" s="145" t="s">
        <v>86</v>
      </c>
      <c r="B74" s="52">
        <v>0</v>
      </c>
      <c r="C74" s="52">
        <v>2</v>
      </c>
      <c r="D74" s="53" t="s">
        <v>33</v>
      </c>
      <c r="E74" s="54">
        <v>100</v>
      </c>
      <c r="F74" s="54">
        <f>PRODUCT(B74,E74)</f>
        <v>0</v>
      </c>
      <c r="G74" s="54">
        <f t="shared" si="6"/>
        <v>50</v>
      </c>
      <c r="H74" s="52">
        <v>1</v>
      </c>
      <c r="I74" s="138">
        <f t="shared" si="1"/>
        <v>0</v>
      </c>
    </row>
    <row r="75" spans="1:9" s="10" customFormat="1" ht="12" customHeight="1" x14ac:dyDescent="0.2">
      <c r="A75" s="145" t="s">
        <v>87</v>
      </c>
      <c r="B75" s="52">
        <v>0</v>
      </c>
      <c r="C75" s="52">
        <v>2</v>
      </c>
      <c r="D75" s="53" t="s">
        <v>33</v>
      </c>
      <c r="E75" s="54">
        <v>100</v>
      </c>
      <c r="F75" s="54">
        <f t="shared" ref="F75" si="7">PRODUCT(B75,E75)</f>
        <v>0</v>
      </c>
      <c r="G75" s="54">
        <f t="shared" si="6"/>
        <v>50</v>
      </c>
      <c r="H75" s="52">
        <v>1</v>
      </c>
      <c r="I75" s="138">
        <f t="shared" si="1"/>
        <v>0</v>
      </c>
    </row>
    <row r="76" spans="1:9" s="10" customFormat="1" ht="12" customHeight="1" x14ac:dyDescent="0.2">
      <c r="A76" s="145" t="s">
        <v>88</v>
      </c>
      <c r="B76" s="52">
        <v>0</v>
      </c>
      <c r="C76" s="52"/>
      <c r="D76" s="53" t="s">
        <v>33</v>
      </c>
      <c r="E76" s="54">
        <v>150</v>
      </c>
      <c r="F76" s="54">
        <v>0</v>
      </c>
      <c r="G76" s="54">
        <v>75</v>
      </c>
      <c r="H76" s="52">
        <v>1</v>
      </c>
      <c r="I76" s="138">
        <f t="shared" si="1"/>
        <v>0</v>
      </c>
    </row>
    <row r="77" spans="1:9" s="10" customFormat="1" ht="12" customHeight="1" x14ac:dyDescent="0.2">
      <c r="A77" s="145" t="s">
        <v>89</v>
      </c>
      <c r="B77" s="52">
        <v>0</v>
      </c>
      <c r="C77" s="52">
        <v>1</v>
      </c>
      <c r="D77" s="53" t="s">
        <v>33</v>
      </c>
      <c r="E77" s="54">
        <v>100</v>
      </c>
      <c r="F77" s="54">
        <f>PRODUCT(B77,E77)</f>
        <v>0</v>
      </c>
      <c r="G77" s="54">
        <f>E77/2</f>
        <v>50</v>
      </c>
      <c r="H77" s="137">
        <v>1</v>
      </c>
      <c r="I77" s="138">
        <f t="shared" si="1"/>
        <v>0</v>
      </c>
    </row>
    <row r="78" spans="1:9" s="10" customFormat="1" ht="12" customHeight="1" x14ac:dyDescent="0.2">
      <c r="A78" s="145" t="s">
        <v>90</v>
      </c>
      <c r="B78" s="52">
        <v>0</v>
      </c>
      <c r="C78" s="52">
        <v>1</v>
      </c>
      <c r="D78" s="53" t="s">
        <v>33</v>
      </c>
      <c r="E78" s="54">
        <v>150</v>
      </c>
      <c r="F78" s="54">
        <f t="shared" ref="F78:F82" si="8">PRODUCT(B78,E78)</f>
        <v>0</v>
      </c>
      <c r="G78" s="54">
        <f t="shared" ref="G78" si="9">E78/2</f>
        <v>75</v>
      </c>
      <c r="H78" s="137">
        <v>1</v>
      </c>
      <c r="I78" s="138">
        <f t="shared" si="1"/>
        <v>0</v>
      </c>
    </row>
    <row r="79" spans="1:9" s="10" customFormat="1" ht="12" customHeight="1" x14ac:dyDescent="0.2">
      <c r="A79" s="155" t="s">
        <v>91</v>
      </c>
      <c r="B79" s="52">
        <v>0</v>
      </c>
      <c r="C79" s="52">
        <v>1</v>
      </c>
      <c r="D79" s="53" t="s">
        <v>33</v>
      </c>
      <c r="E79" s="54">
        <v>200</v>
      </c>
      <c r="F79" s="54">
        <f t="shared" si="8"/>
        <v>0</v>
      </c>
      <c r="G79" s="54">
        <f t="shared" si="6"/>
        <v>100</v>
      </c>
      <c r="H79" s="137">
        <v>1</v>
      </c>
      <c r="I79" s="138">
        <f t="shared" si="1"/>
        <v>0</v>
      </c>
    </row>
    <row r="80" spans="1:9" s="10" customFormat="1" ht="12" customHeight="1" x14ac:dyDescent="0.2">
      <c r="A80" s="155" t="s">
        <v>92</v>
      </c>
      <c r="B80" s="52">
        <v>0</v>
      </c>
      <c r="C80" s="52"/>
      <c r="D80" s="53" t="s">
        <v>33</v>
      </c>
      <c r="E80" s="54">
        <v>250</v>
      </c>
      <c r="F80" s="54">
        <f t="shared" si="8"/>
        <v>0</v>
      </c>
      <c r="G80" s="54">
        <f t="shared" si="6"/>
        <v>125</v>
      </c>
      <c r="H80" s="137">
        <v>1</v>
      </c>
      <c r="I80" s="138">
        <f t="shared" si="1"/>
        <v>0</v>
      </c>
    </row>
    <row r="81" spans="1:10" s="10" customFormat="1" ht="12" customHeight="1" x14ac:dyDescent="0.2">
      <c r="A81" s="136" t="s">
        <v>93</v>
      </c>
      <c r="B81" s="52">
        <v>0</v>
      </c>
      <c r="C81" s="52">
        <v>1</v>
      </c>
      <c r="D81" s="53" t="s">
        <v>33</v>
      </c>
      <c r="E81" s="54">
        <v>150</v>
      </c>
      <c r="F81" s="54">
        <f t="shared" si="8"/>
        <v>0</v>
      </c>
      <c r="G81" s="54">
        <f t="shared" si="6"/>
        <v>75</v>
      </c>
      <c r="H81" s="137">
        <v>1</v>
      </c>
      <c r="I81" s="138">
        <f t="shared" si="1"/>
        <v>0</v>
      </c>
    </row>
    <row r="82" spans="1:10" s="10" customFormat="1" ht="12.75" customHeight="1" x14ac:dyDescent="0.2">
      <c r="A82" s="136" t="s">
        <v>94</v>
      </c>
      <c r="B82" s="52">
        <v>0</v>
      </c>
      <c r="C82" s="52">
        <v>1</v>
      </c>
      <c r="D82" s="53" t="s">
        <v>33</v>
      </c>
      <c r="E82" s="54">
        <v>300</v>
      </c>
      <c r="F82" s="54">
        <f t="shared" si="8"/>
        <v>0</v>
      </c>
      <c r="G82" s="54">
        <f t="shared" si="6"/>
        <v>150</v>
      </c>
      <c r="H82" s="137">
        <v>1</v>
      </c>
      <c r="I82" s="138">
        <f t="shared" si="1"/>
        <v>0</v>
      </c>
    </row>
    <row r="83" spans="1:10" s="10" customFormat="1" ht="13.5" thickBot="1" x14ac:dyDescent="0.25">
      <c r="A83" s="142" t="s">
        <v>95</v>
      </c>
      <c r="B83" s="90"/>
      <c r="C83" s="90"/>
      <c r="D83" s="90"/>
      <c r="E83" s="90"/>
      <c r="F83" s="90"/>
      <c r="G83" s="90"/>
      <c r="H83" s="90"/>
      <c r="I83" s="138">
        <f t="shared" si="1"/>
        <v>0</v>
      </c>
    </row>
    <row r="84" spans="1:10" s="10" customFormat="1" ht="12" customHeight="1" thickBot="1" x14ac:dyDescent="0.25">
      <c r="A84" s="139" t="s">
        <v>96</v>
      </c>
      <c r="B84" s="44"/>
      <c r="C84" s="44"/>
      <c r="D84" s="48"/>
      <c r="E84" s="45"/>
      <c r="F84" s="45"/>
      <c r="G84" s="45"/>
      <c r="H84" s="46"/>
      <c r="I84" s="140"/>
    </row>
    <row r="85" spans="1:10" s="10" customFormat="1" ht="11.25" customHeight="1" x14ac:dyDescent="0.2">
      <c r="A85" s="150" t="s">
        <v>97</v>
      </c>
      <c r="B85" s="151">
        <v>0</v>
      </c>
      <c r="C85" s="151">
        <v>1</v>
      </c>
      <c r="D85" s="65" t="s">
        <v>33</v>
      </c>
      <c r="E85" s="152">
        <v>10</v>
      </c>
      <c r="F85" s="152">
        <f t="shared" ref="F85:F92" si="10">PRODUCT(B85,E85)</f>
        <v>0</v>
      </c>
      <c r="G85" s="152">
        <f t="shared" ref="G85:G92" si="11">E85/2</f>
        <v>5</v>
      </c>
      <c r="H85" s="153">
        <v>1</v>
      </c>
      <c r="I85" s="138">
        <f t="shared" ref="I85:I94" si="12">F85+(B85*G85*(H85-1))</f>
        <v>0</v>
      </c>
    </row>
    <row r="86" spans="1:10" s="10" customFormat="1" ht="11.25" customHeight="1" x14ac:dyDescent="0.2">
      <c r="A86" s="150" t="s">
        <v>98</v>
      </c>
      <c r="B86" s="151">
        <v>0</v>
      </c>
      <c r="C86" s="151">
        <v>1</v>
      </c>
      <c r="D86" s="65" t="s">
        <v>33</v>
      </c>
      <c r="E86" s="152">
        <v>10</v>
      </c>
      <c r="F86" s="152">
        <f t="shared" si="10"/>
        <v>0</v>
      </c>
      <c r="G86" s="152">
        <f t="shared" si="11"/>
        <v>5</v>
      </c>
      <c r="H86" s="153">
        <v>1</v>
      </c>
      <c r="I86" s="138">
        <f t="shared" si="12"/>
        <v>0</v>
      </c>
    </row>
    <row r="87" spans="1:10" s="10" customFormat="1" ht="11.25" customHeight="1" x14ac:dyDescent="0.2">
      <c r="A87" s="145" t="s">
        <v>99</v>
      </c>
      <c r="B87" s="52">
        <v>0</v>
      </c>
      <c r="C87" s="52">
        <v>1</v>
      </c>
      <c r="D87" s="53" t="s">
        <v>33</v>
      </c>
      <c r="E87" s="54">
        <v>20</v>
      </c>
      <c r="F87" s="54">
        <f t="shared" si="10"/>
        <v>0</v>
      </c>
      <c r="G87" s="54">
        <f t="shared" si="11"/>
        <v>10</v>
      </c>
      <c r="H87" s="137">
        <v>1</v>
      </c>
      <c r="I87" s="138">
        <f t="shared" si="12"/>
        <v>0</v>
      </c>
    </row>
    <row r="88" spans="1:10" s="10" customFormat="1" ht="11.25" customHeight="1" x14ac:dyDescent="0.2">
      <c r="A88" s="145" t="s">
        <v>100</v>
      </c>
      <c r="B88" s="52">
        <v>0</v>
      </c>
      <c r="C88" s="52">
        <v>1</v>
      </c>
      <c r="D88" s="53" t="s">
        <v>33</v>
      </c>
      <c r="E88" s="54">
        <v>4</v>
      </c>
      <c r="F88" s="54">
        <f t="shared" si="10"/>
        <v>0</v>
      </c>
      <c r="G88" s="54">
        <f t="shared" si="11"/>
        <v>2</v>
      </c>
      <c r="H88" s="137">
        <v>1</v>
      </c>
      <c r="I88" s="138">
        <f t="shared" si="12"/>
        <v>0</v>
      </c>
    </row>
    <row r="89" spans="1:10" s="10" customFormat="1" ht="12.75" customHeight="1" x14ac:dyDescent="0.25">
      <c r="A89" s="145" t="s">
        <v>101</v>
      </c>
      <c r="B89" s="52">
        <v>0</v>
      </c>
      <c r="C89" s="52">
        <v>1</v>
      </c>
      <c r="D89" s="53" t="s">
        <v>33</v>
      </c>
      <c r="E89" s="54">
        <v>4</v>
      </c>
      <c r="F89" s="54">
        <f t="shared" si="10"/>
        <v>0</v>
      </c>
      <c r="G89" s="54">
        <f t="shared" si="11"/>
        <v>2</v>
      </c>
      <c r="H89" s="137">
        <v>1</v>
      </c>
      <c r="I89" s="138">
        <f t="shared" si="12"/>
        <v>0</v>
      </c>
      <c r="J89" s="57"/>
    </row>
    <row r="90" spans="1:10" s="10" customFormat="1" ht="10.5" customHeight="1" x14ac:dyDescent="0.2">
      <c r="A90" s="145" t="s">
        <v>102</v>
      </c>
      <c r="B90" s="52">
        <v>0</v>
      </c>
      <c r="C90" s="52">
        <v>1</v>
      </c>
      <c r="D90" s="53" t="s">
        <v>33</v>
      </c>
      <c r="E90" s="54">
        <v>10</v>
      </c>
      <c r="F90" s="54">
        <f t="shared" si="10"/>
        <v>0</v>
      </c>
      <c r="G90" s="54">
        <f t="shared" si="11"/>
        <v>5</v>
      </c>
      <c r="H90" s="137">
        <v>1</v>
      </c>
      <c r="I90" s="138">
        <f t="shared" si="12"/>
        <v>0</v>
      </c>
    </row>
    <row r="91" spans="1:10" s="58" customFormat="1" ht="11.25" customHeight="1" x14ac:dyDescent="0.25">
      <c r="A91" s="145" t="s">
        <v>103</v>
      </c>
      <c r="B91" s="52">
        <v>0</v>
      </c>
      <c r="C91" s="52">
        <v>1</v>
      </c>
      <c r="D91" s="53" t="s">
        <v>33</v>
      </c>
      <c r="E91" s="54">
        <v>10</v>
      </c>
      <c r="F91" s="54">
        <f t="shared" si="10"/>
        <v>0</v>
      </c>
      <c r="G91" s="54">
        <f t="shared" si="11"/>
        <v>5</v>
      </c>
      <c r="H91" s="137">
        <v>1</v>
      </c>
      <c r="I91" s="138">
        <f t="shared" si="12"/>
        <v>0</v>
      </c>
    </row>
    <row r="92" spans="1:10" s="10" customFormat="1" ht="11.25" customHeight="1" thickBot="1" x14ac:dyDescent="0.25">
      <c r="A92" s="145" t="s">
        <v>104</v>
      </c>
      <c r="B92" s="52">
        <v>0</v>
      </c>
      <c r="C92" s="52">
        <v>1</v>
      </c>
      <c r="D92" s="53" t="s">
        <v>33</v>
      </c>
      <c r="E92" s="54">
        <v>6</v>
      </c>
      <c r="F92" s="54">
        <f t="shared" si="10"/>
        <v>0</v>
      </c>
      <c r="G92" s="54">
        <f t="shared" si="11"/>
        <v>3</v>
      </c>
      <c r="H92" s="137">
        <v>1</v>
      </c>
      <c r="I92" s="138">
        <f t="shared" si="12"/>
        <v>0</v>
      </c>
    </row>
    <row r="93" spans="1:10" s="10" customFormat="1" ht="12" customHeight="1" thickBot="1" x14ac:dyDescent="0.25">
      <c r="A93" s="139" t="s">
        <v>105</v>
      </c>
      <c r="B93" s="44"/>
      <c r="C93" s="44"/>
      <c r="D93" s="48"/>
      <c r="E93" s="45"/>
      <c r="F93" s="45"/>
      <c r="G93" s="45"/>
      <c r="H93" s="46"/>
      <c r="I93" s="140"/>
    </row>
    <row r="94" spans="1:10" s="10" customFormat="1" ht="11.25" customHeight="1" x14ac:dyDescent="0.2">
      <c r="A94" s="145" t="s">
        <v>106</v>
      </c>
      <c r="B94" s="52">
        <v>0</v>
      </c>
      <c r="C94" s="52">
        <v>1</v>
      </c>
      <c r="D94" s="53" t="s">
        <v>33</v>
      </c>
      <c r="E94" s="54">
        <v>100</v>
      </c>
      <c r="F94" s="54">
        <f>PRODUCT(B94,E94)</f>
        <v>0</v>
      </c>
      <c r="G94" s="54">
        <f>E94/2</f>
        <v>50</v>
      </c>
      <c r="H94" s="137">
        <v>1</v>
      </c>
      <c r="I94" s="138">
        <f t="shared" si="12"/>
        <v>0</v>
      </c>
    </row>
    <row r="95" spans="1:10" s="10" customFormat="1" ht="12.75" customHeight="1" thickBot="1" x14ac:dyDescent="0.25">
      <c r="A95" s="156" t="s">
        <v>62</v>
      </c>
      <c r="B95" s="59"/>
      <c r="C95" s="59"/>
      <c r="D95" s="60"/>
      <c r="E95" s="61"/>
      <c r="F95" s="61"/>
      <c r="G95" s="61"/>
      <c r="H95" s="62"/>
      <c r="I95" s="157"/>
    </row>
    <row r="96" spans="1:10" x14ac:dyDescent="0.2">
      <c r="A96" s="158" t="s">
        <v>107</v>
      </c>
      <c r="B96" s="63"/>
      <c r="C96" s="63"/>
      <c r="D96" s="64"/>
      <c r="E96" s="65"/>
      <c r="F96" s="66"/>
      <c r="G96" s="67" t="s">
        <v>108</v>
      </c>
      <c r="H96" s="68"/>
      <c r="I96" s="159">
        <f>SUM(I20:I95)</f>
        <v>0</v>
      </c>
    </row>
    <row r="97" spans="1:9" ht="13.5" customHeight="1" thickBot="1" x14ac:dyDescent="0.25">
      <c r="A97" s="160"/>
      <c r="B97" s="68"/>
      <c r="C97" s="68"/>
      <c r="D97" s="65"/>
      <c r="E97" s="65"/>
      <c r="F97" s="66"/>
      <c r="G97" s="67"/>
      <c r="H97" s="68"/>
      <c r="I97" s="159"/>
    </row>
    <row r="98" spans="1:9" ht="13.5" thickBot="1" x14ac:dyDescent="0.25">
      <c r="A98" s="134" t="s">
        <v>109</v>
      </c>
      <c r="B98" s="69"/>
      <c r="C98" s="69"/>
      <c r="D98" s="70" t="s">
        <v>110</v>
      </c>
      <c r="E98" s="48"/>
      <c r="F98" s="71" t="s">
        <v>111</v>
      </c>
      <c r="G98" s="72" t="s">
        <v>112</v>
      </c>
      <c r="H98" s="108" t="s">
        <v>113</v>
      </c>
      <c r="I98" s="109"/>
    </row>
    <row r="99" spans="1:9" x14ac:dyDescent="0.2">
      <c r="A99" s="161" t="s">
        <v>114</v>
      </c>
      <c r="B99" s="73"/>
      <c r="C99" s="73"/>
      <c r="D99" s="74">
        <v>0</v>
      </c>
      <c r="E99" s="75" t="s">
        <v>33</v>
      </c>
      <c r="F99" s="76">
        <v>50</v>
      </c>
      <c r="G99" s="162">
        <f>PRODUCT(D99,F99)</f>
        <v>0</v>
      </c>
      <c r="H99" s="110"/>
      <c r="I99" s="111"/>
    </row>
    <row r="100" spans="1:9" x14ac:dyDescent="0.2">
      <c r="A100" s="163" t="s">
        <v>115</v>
      </c>
      <c r="B100" s="164"/>
      <c r="C100" s="164"/>
      <c r="D100" s="165">
        <v>0</v>
      </c>
      <c r="E100" s="75" t="s">
        <v>33</v>
      </c>
      <c r="F100" s="166">
        <v>24</v>
      </c>
      <c r="G100" s="162">
        <f>PRODUCT(D100,F100)</f>
        <v>0</v>
      </c>
      <c r="H100" s="112">
        <f>SUM(I96+G99+G100+G101+G102)</f>
        <v>0</v>
      </c>
      <c r="I100" s="113"/>
    </row>
    <row r="101" spans="1:9" ht="13.5" thickBot="1" x14ac:dyDescent="0.25">
      <c r="A101" s="163" t="s">
        <v>116</v>
      </c>
      <c r="B101" s="164"/>
      <c r="C101" s="164"/>
      <c r="D101" s="165">
        <v>0</v>
      </c>
      <c r="E101" s="75" t="s">
        <v>33</v>
      </c>
      <c r="F101" s="166">
        <f>F100*1.5</f>
        <v>36</v>
      </c>
      <c r="G101" s="162">
        <f>PRODUCT(D101,F101)</f>
        <v>0</v>
      </c>
      <c r="H101" s="114"/>
      <c r="I101" s="115"/>
    </row>
    <row r="102" spans="1:9" s="1" customFormat="1" ht="12.75" customHeight="1" x14ac:dyDescent="0.2">
      <c r="A102" s="163" t="s">
        <v>117</v>
      </c>
      <c r="B102" s="164"/>
      <c r="C102" s="164"/>
      <c r="D102" s="165">
        <v>0</v>
      </c>
      <c r="E102" s="75" t="s">
        <v>33</v>
      </c>
      <c r="F102" s="166">
        <v>48</v>
      </c>
      <c r="G102" s="162">
        <f>PRODUCT(D102,F102)</f>
        <v>0</v>
      </c>
      <c r="H102" s="77"/>
      <c r="I102" s="167"/>
    </row>
    <row r="103" spans="1:9" s="1" customFormat="1" ht="12" x14ac:dyDescent="0.2">
      <c r="A103" s="168" t="s">
        <v>129</v>
      </c>
      <c r="B103" s="164"/>
      <c r="C103" s="164"/>
      <c r="D103" s="165"/>
      <c r="E103" s="75"/>
      <c r="F103" s="166"/>
      <c r="G103" s="162"/>
      <c r="H103" s="77"/>
      <c r="I103" s="167"/>
    </row>
    <row r="104" spans="1:9" ht="16.5" customHeight="1" x14ac:dyDescent="0.2">
      <c r="A104" s="169" t="s">
        <v>118</v>
      </c>
      <c r="B104" s="170"/>
      <c r="C104" s="170"/>
      <c r="D104" s="170"/>
      <c r="E104" s="170"/>
      <c r="F104" s="170"/>
      <c r="G104" s="170"/>
      <c r="H104" s="170"/>
      <c r="I104" s="171"/>
    </row>
    <row r="105" spans="1:9" ht="20.25" customHeight="1" x14ac:dyDescent="0.2">
      <c r="A105" s="169"/>
      <c r="B105" s="170"/>
      <c r="C105" s="170"/>
      <c r="D105" s="170"/>
      <c r="E105" s="170"/>
      <c r="F105" s="170"/>
      <c r="G105" s="170"/>
      <c r="H105" s="170"/>
      <c r="I105" s="171"/>
    </row>
    <row r="106" spans="1:9" ht="15" customHeight="1" x14ac:dyDescent="0.2">
      <c r="A106" s="172" t="s">
        <v>119</v>
      </c>
      <c r="B106" s="81"/>
      <c r="C106" s="81"/>
      <c r="D106" s="84"/>
      <c r="E106" s="84"/>
      <c r="F106" s="84"/>
      <c r="G106" s="173" t="s">
        <v>120</v>
      </c>
      <c r="H106" s="85"/>
      <c r="I106" s="174"/>
    </row>
    <row r="107" spans="1:9" ht="15" customHeight="1" x14ac:dyDescent="0.2">
      <c r="A107" s="172" t="s">
        <v>121</v>
      </c>
      <c r="B107" s="81"/>
      <c r="C107" s="81"/>
      <c r="D107" s="84"/>
      <c r="E107" s="84"/>
      <c r="F107" s="84"/>
      <c r="G107" s="173" t="s">
        <v>120</v>
      </c>
      <c r="H107" s="85"/>
      <c r="I107" s="174"/>
    </row>
    <row r="108" spans="1:9" ht="15.75" customHeight="1" x14ac:dyDescent="0.25">
      <c r="A108" s="172" t="s">
        <v>122</v>
      </c>
      <c r="B108" s="81"/>
      <c r="C108" s="81"/>
      <c r="D108" s="78"/>
      <c r="E108" s="78"/>
      <c r="F108" s="78"/>
      <c r="G108" s="173"/>
      <c r="H108" s="79"/>
      <c r="I108" s="175"/>
    </row>
    <row r="109" spans="1:9" ht="15" customHeight="1" x14ac:dyDescent="0.2">
      <c r="A109" s="176" t="s">
        <v>123</v>
      </c>
      <c r="B109" s="4" t="s">
        <v>124</v>
      </c>
      <c r="C109" s="4" t="s">
        <v>124</v>
      </c>
      <c r="D109" s="86"/>
      <c r="E109" s="86"/>
      <c r="F109" s="86"/>
      <c r="G109" s="173" t="s">
        <v>120</v>
      </c>
      <c r="H109" s="87"/>
      <c r="I109" s="177"/>
    </row>
    <row r="110" spans="1:9" ht="15" x14ac:dyDescent="0.25">
      <c r="A110" s="176" t="s">
        <v>122</v>
      </c>
      <c r="B110" s="4"/>
      <c r="C110" s="4"/>
      <c r="D110" s="80"/>
      <c r="E110" s="80"/>
      <c r="F110" s="80"/>
      <c r="G110" s="173"/>
      <c r="H110" s="82"/>
      <c r="I110" s="175"/>
    </row>
    <row r="111" spans="1:9" x14ac:dyDescent="0.2">
      <c r="A111" s="176" t="s">
        <v>125</v>
      </c>
      <c r="B111" s="35"/>
      <c r="C111" s="35"/>
      <c r="D111" s="81"/>
      <c r="E111" s="81"/>
      <c r="F111" s="81"/>
      <c r="G111" s="173"/>
      <c r="H111" s="83"/>
      <c r="I111" s="178"/>
    </row>
    <row r="112" spans="1:9" ht="13.5" thickBot="1" x14ac:dyDescent="0.25">
      <c r="A112" s="179" t="s">
        <v>126</v>
      </c>
      <c r="B112" s="180"/>
      <c r="C112" s="180"/>
      <c r="D112" s="180"/>
      <c r="E112" s="180"/>
      <c r="F112" s="180"/>
      <c r="G112" s="181" t="s">
        <v>127</v>
      </c>
      <c r="H112" s="180"/>
      <c r="I112" s="182"/>
    </row>
  </sheetData>
  <mergeCells count="27">
    <mergeCell ref="A3:I3"/>
    <mergeCell ref="A4:I4"/>
    <mergeCell ref="B7:E7"/>
    <mergeCell ref="H7:I7"/>
    <mergeCell ref="B8:E8"/>
    <mergeCell ref="H8:I8"/>
    <mergeCell ref="H100:I101"/>
    <mergeCell ref="B9:E9"/>
    <mergeCell ref="H9:I9"/>
    <mergeCell ref="B10:E10"/>
    <mergeCell ref="H10:I10"/>
    <mergeCell ref="H13:I13"/>
    <mergeCell ref="B14:E14"/>
    <mergeCell ref="H14:I14"/>
    <mergeCell ref="H15:I15"/>
    <mergeCell ref="B16:G16"/>
    <mergeCell ref="A37:I37"/>
    <mergeCell ref="A83:H83"/>
    <mergeCell ref="H98:I98"/>
    <mergeCell ref="H111:I111"/>
    <mergeCell ref="A104:I105"/>
    <mergeCell ref="D106:F106"/>
    <mergeCell ref="H106:I106"/>
    <mergeCell ref="D107:F107"/>
    <mergeCell ref="H107:I107"/>
    <mergeCell ref="D109:F109"/>
    <mergeCell ref="H109:I10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Feb 1 2024</vt:lpstr>
    </vt:vector>
  </TitlesOfParts>
  <Company>ONE-NET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McNair, Natasha V CIV USN CFAY</dc:creator>
  <cp:lastModifiedBy>Cabradilla, Davilyn A CIV USN CFAY</cp:lastModifiedBy>
  <dcterms:created xsi:type="dcterms:W3CDTF">2024-02-01T05:53:14Z</dcterms:created>
  <dcterms:modified xsi:type="dcterms:W3CDTF">2024-02-01T06:17:56Z</dcterms:modified>
</cp:coreProperties>
</file>